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-15" yWindow="30" windowWidth="10320" windowHeight="8265" tabRatio="858"/>
  </bookViews>
  <sheets>
    <sheet name="Cuadro 4 RXS" sheetId="11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4 RXS'!$A$1:$R$165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4 RXS'!$1:$11</definedName>
  </definedNames>
  <calcPr calcId="152511"/>
  <fileRecoveryPr autoRecover="0"/>
</workbook>
</file>

<file path=xl/calcChain.xml><?xml version="1.0" encoding="utf-8"?>
<calcChain xmlns="http://schemas.openxmlformats.org/spreadsheetml/2006/main">
  <c r="M159" i="11" l="1"/>
  <c r="H159" i="11"/>
  <c r="C159" i="11"/>
  <c r="M158" i="11"/>
  <c r="H158" i="11"/>
  <c r="C158" i="11"/>
  <c r="M157" i="11"/>
  <c r="H157" i="11"/>
  <c r="C157" i="11"/>
  <c r="M156" i="11"/>
  <c r="H156" i="11"/>
  <c r="C156" i="11"/>
  <c r="M155" i="11"/>
  <c r="H155" i="11"/>
  <c r="C155" i="11"/>
  <c r="M154" i="11"/>
  <c r="H154" i="11"/>
  <c r="C154" i="11"/>
  <c r="M153" i="11"/>
  <c r="H153" i="11"/>
  <c r="C153" i="11"/>
  <c r="Q152" i="11"/>
  <c r="P152" i="11"/>
  <c r="O152" i="11"/>
  <c r="N152" i="11"/>
  <c r="L152" i="11"/>
  <c r="K152" i="11"/>
  <c r="J152" i="11"/>
  <c r="I152" i="11"/>
  <c r="G152" i="11"/>
  <c r="F152" i="11"/>
  <c r="E152" i="11"/>
  <c r="D152" i="11"/>
  <c r="M151" i="11"/>
  <c r="H151" i="11"/>
  <c r="C151" i="11"/>
  <c r="M150" i="11"/>
  <c r="H150" i="11"/>
  <c r="C150" i="11"/>
  <c r="M149" i="11"/>
  <c r="H149" i="11"/>
  <c r="C149" i="11"/>
  <c r="M148" i="11"/>
  <c r="H148" i="11"/>
  <c r="C148" i="11"/>
  <c r="M147" i="11"/>
  <c r="M145" i="11" s="1"/>
  <c r="H147" i="11"/>
  <c r="C147" i="11"/>
  <c r="M146" i="11"/>
  <c r="H146" i="11"/>
  <c r="C146" i="11"/>
  <c r="Q145" i="11"/>
  <c r="P145" i="11"/>
  <c r="O145" i="11"/>
  <c r="N145" i="11"/>
  <c r="L145" i="11"/>
  <c r="K145" i="11"/>
  <c r="J145" i="11"/>
  <c r="I145" i="11"/>
  <c r="G145" i="11"/>
  <c r="F145" i="11"/>
  <c r="E145" i="11"/>
  <c r="D145" i="11"/>
  <c r="C145" i="11"/>
  <c r="M144" i="11"/>
  <c r="H144" i="11"/>
  <c r="C144" i="11"/>
  <c r="M143" i="11"/>
  <c r="M129" i="11" s="1"/>
  <c r="M122" i="11" s="1"/>
  <c r="H143" i="11"/>
  <c r="C143" i="11"/>
  <c r="M142" i="11"/>
  <c r="H142" i="11"/>
  <c r="H128" i="11" s="1"/>
  <c r="H121" i="11" s="1"/>
  <c r="C142" i="11"/>
  <c r="M141" i="11"/>
  <c r="H141" i="11"/>
  <c r="C141" i="11"/>
  <c r="M140" i="11"/>
  <c r="H140" i="11"/>
  <c r="C140" i="11"/>
  <c r="M139" i="11"/>
  <c r="H139" i="11"/>
  <c r="C139" i="11"/>
  <c r="Q138" i="11"/>
  <c r="P138" i="11"/>
  <c r="O138" i="11"/>
  <c r="N138" i="11"/>
  <c r="L138" i="11"/>
  <c r="K138" i="11"/>
  <c r="J138" i="11"/>
  <c r="I138" i="11"/>
  <c r="G138" i="11"/>
  <c r="F138" i="11"/>
  <c r="E138" i="11"/>
  <c r="D138" i="11"/>
  <c r="M137" i="11"/>
  <c r="H137" i="11"/>
  <c r="C137" i="11"/>
  <c r="C130" i="11" s="1"/>
  <c r="M136" i="11"/>
  <c r="H136" i="11"/>
  <c r="C136" i="11"/>
  <c r="M135" i="11"/>
  <c r="M128" i="11" s="1"/>
  <c r="M121" i="11" s="1"/>
  <c r="H135" i="11"/>
  <c r="C135" i="11"/>
  <c r="M134" i="11"/>
  <c r="H134" i="11"/>
  <c r="C134" i="11"/>
  <c r="M133" i="11"/>
  <c r="H133" i="11"/>
  <c r="C133" i="11"/>
  <c r="M132" i="11"/>
  <c r="H132" i="11"/>
  <c r="C132" i="11"/>
  <c r="Q131" i="11"/>
  <c r="P131" i="11"/>
  <c r="O131" i="11"/>
  <c r="N131" i="11"/>
  <c r="M131" i="11"/>
  <c r="L131" i="11"/>
  <c r="K131" i="11"/>
  <c r="J131" i="11"/>
  <c r="I131" i="11"/>
  <c r="G131" i="11"/>
  <c r="F131" i="11"/>
  <c r="E131" i="11"/>
  <c r="D131" i="11"/>
  <c r="Q130" i="11"/>
  <c r="P130" i="11"/>
  <c r="P123" i="11" s="1"/>
  <c r="P109" i="11" s="1"/>
  <c r="O130" i="11"/>
  <c r="N130" i="11"/>
  <c r="M130" i="11"/>
  <c r="L130" i="11"/>
  <c r="L123" i="11" s="1"/>
  <c r="L109" i="11" s="1"/>
  <c r="K130" i="11"/>
  <c r="J130" i="11"/>
  <c r="I130" i="11"/>
  <c r="H130" i="11"/>
  <c r="G130" i="11"/>
  <c r="F130" i="11"/>
  <c r="E130" i="11"/>
  <c r="D130" i="11"/>
  <c r="D123" i="11" s="1"/>
  <c r="D109" i="11" s="1"/>
  <c r="Q129" i="11"/>
  <c r="P129" i="11"/>
  <c r="O129" i="11"/>
  <c r="O122" i="11" s="1"/>
  <c r="O108" i="11" s="1"/>
  <c r="N129" i="11"/>
  <c r="L129" i="11"/>
  <c r="K129" i="11"/>
  <c r="K122" i="11" s="1"/>
  <c r="K108" i="11" s="1"/>
  <c r="J129" i="11"/>
  <c r="I129" i="11"/>
  <c r="H129" i="11"/>
  <c r="G129" i="11"/>
  <c r="G122" i="11" s="1"/>
  <c r="G108" i="11" s="1"/>
  <c r="F129" i="11"/>
  <c r="E129" i="11"/>
  <c r="D129" i="11"/>
  <c r="C129" i="11"/>
  <c r="Q128" i="11"/>
  <c r="P128" i="11"/>
  <c r="O128" i="11"/>
  <c r="N128" i="11"/>
  <c r="N121" i="11" s="1"/>
  <c r="N107" i="11" s="1"/>
  <c r="L128" i="11"/>
  <c r="K128" i="11"/>
  <c r="J128" i="11"/>
  <c r="J121" i="11" s="1"/>
  <c r="J107" i="11" s="1"/>
  <c r="I128" i="11"/>
  <c r="G128" i="11"/>
  <c r="F128" i="11"/>
  <c r="F121" i="11" s="1"/>
  <c r="F107" i="11" s="1"/>
  <c r="E128" i="11"/>
  <c r="D128" i="11"/>
  <c r="C128" i="11"/>
  <c r="Q127" i="11"/>
  <c r="P127" i="11"/>
  <c r="O127" i="11"/>
  <c r="N127" i="11"/>
  <c r="M127" i="11"/>
  <c r="L127" i="11"/>
  <c r="K127" i="11"/>
  <c r="J127" i="11"/>
  <c r="I127" i="11"/>
  <c r="G127" i="11"/>
  <c r="F127" i="11"/>
  <c r="E127" i="11"/>
  <c r="D127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Q125" i="11"/>
  <c r="P125" i="11"/>
  <c r="O125" i="11"/>
  <c r="N125" i="11"/>
  <c r="L125" i="11"/>
  <c r="K125" i="11"/>
  <c r="J125" i="11"/>
  <c r="I125" i="11"/>
  <c r="H125" i="11"/>
  <c r="G125" i="11"/>
  <c r="F125" i="11"/>
  <c r="E125" i="11"/>
  <c r="D125" i="11"/>
  <c r="C125" i="11"/>
  <c r="N124" i="11"/>
  <c r="Q123" i="11"/>
  <c r="Q109" i="11" s="1"/>
  <c r="O123" i="11"/>
  <c r="N123" i="11"/>
  <c r="K123" i="11"/>
  <c r="J123" i="11"/>
  <c r="I123" i="11"/>
  <c r="I109" i="11" s="1"/>
  <c r="G123" i="11"/>
  <c r="F123" i="11"/>
  <c r="E123" i="11"/>
  <c r="E109" i="11" s="1"/>
  <c r="Q122" i="11"/>
  <c r="P122" i="11"/>
  <c r="P108" i="11" s="1"/>
  <c r="N122" i="11"/>
  <c r="L122" i="11"/>
  <c r="L108" i="11" s="1"/>
  <c r="J122" i="11"/>
  <c r="I122" i="11"/>
  <c r="H122" i="11"/>
  <c r="F122" i="11"/>
  <c r="E122" i="11"/>
  <c r="D122" i="11"/>
  <c r="D108" i="11" s="1"/>
  <c r="Q121" i="11"/>
  <c r="P121" i="11"/>
  <c r="O121" i="11"/>
  <c r="O107" i="11" s="1"/>
  <c r="L121" i="11"/>
  <c r="K121" i="11"/>
  <c r="K107" i="11" s="1"/>
  <c r="I121" i="11"/>
  <c r="G121" i="11"/>
  <c r="G107" i="11" s="1"/>
  <c r="E121" i="11"/>
  <c r="D121" i="11"/>
  <c r="C121" i="11"/>
  <c r="P120" i="11"/>
  <c r="P106" i="11" s="1"/>
  <c r="O120" i="11"/>
  <c r="O106" i="11" s="1"/>
  <c r="N120" i="11"/>
  <c r="L120" i="11"/>
  <c r="K120" i="11"/>
  <c r="J120" i="11"/>
  <c r="G120" i="11"/>
  <c r="F120" i="11"/>
  <c r="D120" i="11"/>
  <c r="Q119" i="11"/>
  <c r="O119" i="11"/>
  <c r="N119" i="11"/>
  <c r="M119" i="11"/>
  <c r="K119" i="11"/>
  <c r="J119" i="11"/>
  <c r="J105" i="11" s="1"/>
  <c r="I119" i="11"/>
  <c r="G119" i="11"/>
  <c r="F119" i="11"/>
  <c r="E119" i="11"/>
  <c r="Q118" i="11"/>
  <c r="P118" i="11"/>
  <c r="N118" i="11"/>
  <c r="L118" i="11"/>
  <c r="J118" i="11"/>
  <c r="I118" i="11"/>
  <c r="H118" i="11"/>
  <c r="F118" i="11"/>
  <c r="E118" i="11"/>
  <c r="D118" i="11"/>
  <c r="M116" i="11"/>
  <c r="H116" i="11"/>
  <c r="C116" i="11"/>
  <c r="M115" i="11"/>
  <c r="M108" i="11" s="1"/>
  <c r="H115" i="11"/>
  <c r="C115" i="11"/>
  <c r="M114" i="11"/>
  <c r="H114" i="11"/>
  <c r="H107" i="11" s="1"/>
  <c r="C114" i="11"/>
  <c r="M113" i="11"/>
  <c r="H113" i="11"/>
  <c r="C113" i="11"/>
  <c r="M112" i="11"/>
  <c r="H112" i="11"/>
  <c r="C112" i="11"/>
  <c r="M111" i="11"/>
  <c r="H111" i="11"/>
  <c r="H104" i="11" s="1"/>
  <c r="C111" i="11"/>
  <c r="Q110" i="11"/>
  <c r="P110" i="11"/>
  <c r="O110" i="11"/>
  <c r="N110" i="11"/>
  <c r="L110" i="11"/>
  <c r="K110" i="11"/>
  <c r="J110" i="11"/>
  <c r="I110" i="11"/>
  <c r="H110" i="11"/>
  <c r="G110" i="11"/>
  <c r="F110" i="11"/>
  <c r="E110" i="11"/>
  <c r="D110" i="11"/>
  <c r="O109" i="11"/>
  <c r="N109" i="11"/>
  <c r="K109" i="11"/>
  <c r="J109" i="11"/>
  <c r="G109" i="11"/>
  <c r="F109" i="11"/>
  <c r="Q108" i="11"/>
  <c r="N108" i="11"/>
  <c r="J108" i="11"/>
  <c r="I108" i="11"/>
  <c r="F108" i="11"/>
  <c r="E108" i="11"/>
  <c r="Q107" i="11"/>
  <c r="P107" i="11"/>
  <c r="M107" i="11"/>
  <c r="L107" i="11"/>
  <c r="I107" i="11"/>
  <c r="E107" i="11"/>
  <c r="D107" i="11"/>
  <c r="L106" i="11"/>
  <c r="K106" i="11"/>
  <c r="G106" i="11"/>
  <c r="D106" i="11"/>
  <c r="O105" i="11"/>
  <c r="N105" i="11"/>
  <c r="K105" i="11"/>
  <c r="G105" i="11"/>
  <c r="F105" i="11"/>
  <c r="Q104" i="11"/>
  <c r="N104" i="11"/>
  <c r="J104" i="11"/>
  <c r="I104" i="11"/>
  <c r="F104" i="11"/>
  <c r="E104" i="11"/>
  <c r="M102" i="11"/>
  <c r="H102" i="11"/>
  <c r="C102" i="11"/>
  <c r="M101" i="11"/>
  <c r="H101" i="11"/>
  <c r="C101" i="11"/>
  <c r="M100" i="11"/>
  <c r="H100" i="11"/>
  <c r="C100" i="11"/>
  <c r="M99" i="11"/>
  <c r="M96" i="11" s="1"/>
  <c r="H99" i="11"/>
  <c r="C99" i="11"/>
  <c r="M98" i="11"/>
  <c r="H98" i="11"/>
  <c r="H96" i="11" s="1"/>
  <c r="C98" i="11"/>
  <c r="M97" i="11"/>
  <c r="H97" i="11"/>
  <c r="C97" i="11"/>
  <c r="Q96" i="11"/>
  <c r="P96" i="11"/>
  <c r="O96" i="11"/>
  <c r="N96" i="11"/>
  <c r="L96" i="11"/>
  <c r="K96" i="11"/>
  <c r="J96" i="11"/>
  <c r="I96" i="11"/>
  <c r="G96" i="11"/>
  <c r="F96" i="11"/>
  <c r="E96" i="11"/>
  <c r="D96" i="11"/>
  <c r="Q95" i="11"/>
  <c r="P95" i="11"/>
  <c r="O95" i="11"/>
  <c r="N95" i="11"/>
  <c r="L95" i="11"/>
  <c r="K95" i="11"/>
  <c r="J95" i="11"/>
  <c r="I95" i="11"/>
  <c r="G95" i="11"/>
  <c r="F95" i="11"/>
  <c r="E95" i="11"/>
  <c r="D95" i="11"/>
  <c r="Q94" i="11"/>
  <c r="P94" i="11"/>
  <c r="O94" i="11"/>
  <c r="N94" i="11"/>
  <c r="L94" i="11"/>
  <c r="K94" i="11"/>
  <c r="J94" i="11"/>
  <c r="I94" i="11"/>
  <c r="G94" i="11"/>
  <c r="F94" i="11"/>
  <c r="E94" i="11"/>
  <c r="D94" i="11"/>
  <c r="Q93" i="11"/>
  <c r="P93" i="11"/>
  <c r="O93" i="11"/>
  <c r="N93" i="11"/>
  <c r="L93" i="11"/>
  <c r="K93" i="11"/>
  <c r="J93" i="11"/>
  <c r="I93" i="11"/>
  <c r="G93" i="11"/>
  <c r="G89" i="11" s="1"/>
  <c r="F93" i="11"/>
  <c r="E93" i="11"/>
  <c r="D93" i="11"/>
  <c r="Q92" i="11"/>
  <c r="P92" i="11"/>
  <c r="O92" i="11"/>
  <c r="N92" i="11"/>
  <c r="N89" i="11" s="1"/>
  <c r="L92" i="11"/>
  <c r="K92" i="11"/>
  <c r="J92" i="11"/>
  <c r="J89" i="11" s="1"/>
  <c r="I92" i="11"/>
  <c r="G92" i="11"/>
  <c r="F92" i="11"/>
  <c r="F89" i="11" s="1"/>
  <c r="E92" i="11"/>
  <c r="D92" i="11"/>
  <c r="Q91" i="11"/>
  <c r="P91" i="11"/>
  <c r="O91" i="11"/>
  <c r="N91" i="11"/>
  <c r="L91" i="11"/>
  <c r="K91" i="11"/>
  <c r="J91" i="11"/>
  <c r="I91" i="11"/>
  <c r="G91" i="11"/>
  <c r="F91" i="11"/>
  <c r="E91" i="11"/>
  <c r="E89" i="11" s="1"/>
  <c r="D91" i="11"/>
  <c r="Q90" i="11"/>
  <c r="P90" i="11"/>
  <c r="P89" i="11" s="1"/>
  <c r="O90" i="11"/>
  <c r="N90" i="11"/>
  <c r="L90" i="11"/>
  <c r="K90" i="11"/>
  <c r="J90" i="11"/>
  <c r="I90" i="11"/>
  <c r="G90" i="11"/>
  <c r="F90" i="11"/>
  <c r="E90" i="11"/>
  <c r="D90" i="11"/>
  <c r="O89" i="11"/>
  <c r="K89" i="11"/>
  <c r="Q88" i="11"/>
  <c r="P88" i="11"/>
  <c r="O88" i="11"/>
  <c r="N88" i="11"/>
  <c r="L88" i="11"/>
  <c r="K88" i="11"/>
  <c r="J88" i="11"/>
  <c r="I88" i="11"/>
  <c r="G88" i="11"/>
  <c r="F88" i="11"/>
  <c r="E88" i="11"/>
  <c r="D88" i="11"/>
  <c r="Q87" i="11"/>
  <c r="P87" i="11"/>
  <c r="O87" i="11"/>
  <c r="N87" i="11"/>
  <c r="L87" i="11"/>
  <c r="K87" i="11"/>
  <c r="J87" i="11"/>
  <c r="I87" i="11"/>
  <c r="G87" i="11"/>
  <c r="F87" i="11"/>
  <c r="E87" i="11"/>
  <c r="D87" i="11"/>
  <c r="Q86" i="11"/>
  <c r="P86" i="11"/>
  <c r="O86" i="11"/>
  <c r="N86" i="11"/>
  <c r="L86" i="11"/>
  <c r="K86" i="11"/>
  <c r="J86" i="11"/>
  <c r="I86" i="11"/>
  <c r="G86" i="11"/>
  <c r="F86" i="11"/>
  <c r="E86" i="11"/>
  <c r="D86" i="11"/>
  <c r="D82" i="11" s="1"/>
  <c r="Q85" i="11"/>
  <c r="P85" i="11"/>
  <c r="O85" i="11"/>
  <c r="O82" i="11" s="1"/>
  <c r="N85" i="11"/>
  <c r="L85" i="11"/>
  <c r="K85" i="11"/>
  <c r="K82" i="11" s="1"/>
  <c r="J85" i="11"/>
  <c r="I85" i="11"/>
  <c r="G85" i="11"/>
  <c r="G82" i="11" s="1"/>
  <c r="F85" i="11"/>
  <c r="E85" i="11"/>
  <c r="D85" i="11"/>
  <c r="Q84" i="11"/>
  <c r="P84" i="11"/>
  <c r="O84" i="11"/>
  <c r="N84" i="11"/>
  <c r="L84" i="11"/>
  <c r="K84" i="11"/>
  <c r="J84" i="11"/>
  <c r="J82" i="11" s="1"/>
  <c r="I84" i="11"/>
  <c r="G84" i="11"/>
  <c r="F84" i="11"/>
  <c r="F82" i="11" s="1"/>
  <c r="E84" i="11"/>
  <c r="D84" i="11"/>
  <c r="Q83" i="11"/>
  <c r="P83" i="11"/>
  <c r="O83" i="11"/>
  <c r="N83" i="11"/>
  <c r="L83" i="11"/>
  <c r="K83" i="11"/>
  <c r="J83" i="11"/>
  <c r="I83" i="11"/>
  <c r="G83" i="11"/>
  <c r="F83" i="11"/>
  <c r="E83" i="11"/>
  <c r="D83" i="11"/>
  <c r="P82" i="11"/>
  <c r="L82" i="11"/>
  <c r="Q81" i="11"/>
  <c r="P81" i="11"/>
  <c r="O81" i="11"/>
  <c r="N81" i="11"/>
  <c r="L81" i="11"/>
  <c r="K81" i="11"/>
  <c r="J81" i="11"/>
  <c r="I81" i="11"/>
  <c r="G81" i="11"/>
  <c r="F81" i="11"/>
  <c r="E81" i="11"/>
  <c r="D81" i="11"/>
  <c r="Q80" i="11"/>
  <c r="P80" i="11"/>
  <c r="O80" i="11"/>
  <c r="N80" i="11"/>
  <c r="L80" i="11"/>
  <c r="K80" i="11"/>
  <c r="J80" i="11"/>
  <c r="I80" i="11"/>
  <c r="G80" i="11"/>
  <c r="F80" i="11"/>
  <c r="E80" i="11"/>
  <c r="D80" i="11"/>
  <c r="Q79" i="11"/>
  <c r="P79" i="11"/>
  <c r="O79" i="11"/>
  <c r="N79" i="11"/>
  <c r="L79" i="11"/>
  <c r="K79" i="11"/>
  <c r="J79" i="11"/>
  <c r="I79" i="11"/>
  <c r="G79" i="11"/>
  <c r="F79" i="11"/>
  <c r="E79" i="11"/>
  <c r="E75" i="11" s="1"/>
  <c r="D79" i="11"/>
  <c r="Q78" i="11"/>
  <c r="P78" i="11"/>
  <c r="O78" i="11"/>
  <c r="N78" i="11"/>
  <c r="L78" i="11"/>
  <c r="K78" i="11"/>
  <c r="J78" i="11"/>
  <c r="I78" i="11"/>
  <c r="G78" i="11"/>
  <c r="F78" i="11"/>
  <c r="E78" i="11"/>
  <c r="D78" i="11"/>
  <c r="Q77" i="11"/>
  <c r="P77" i="11"/>
  <c r="O77" i="11"/>
  <c r="O75" i="11" s="1"/>
  <c r="N77" i="11"/>
  <c r="L77" i="11"/>
  <c r="K77" i="11"/>
  <c r="K75" i="11" s="1"/>
  <c r="J77" i="11"/>
  <c r="I77" i="11"/>
  <c r="G77" i="11"/>
  <c r="F77" i="11"/>
  <c r="E77" i="11"/>
  <c r="D77" i="11"/>
  <c r="Q76" i="11"/>
  <c r="P76" i="11"/>
  <c r="O76" i="11"/>
  <c r="N76" i="11"/>
  <c r="L76" i="11"/>
  <c r="K76" i="11"/>
  <c r="J76" i="11"/>
  <c r="I76" i="11"/>
  <c r="G76" i="11"/>
  <c r="F76" i="11"/>
  <c r="F75" i="11" s="1"/>
  <c r="E76" i="11"/>
  <c r="D76" i="11"/>
  <c r="Q75" i="11"/>
  <c r="P75" i="11"/>
  <c r="L75" i="11"/>
  <c r="I75" i="11"/>
  <c r="D75" i="11"/>
  <c r="M74" i="11"/>
  <c r="H74" i="11"/>
  <c r="C74" i="11"/>
  <c r="M73" i="11"/>
  <c r="H73" i="11"/>
  <c r="C73" i="11"/>
  <c r="M72" i="11"/>
  <c r="H72" i="11"/>
  <c r="C72" i="11"/>
  <c r="M71" i="11"/>
  <c r="M68" i="11" s="1"/>
  <c r="H71" i="11"/>
  <c r="C71" i="11"/>
  <c r="M70" i="11"/>
  <c r="H70" i="11"/>
  <c r="H68" i="11" s="1"/>
  <c r="C70" i="11"/>
  <c r="M69" i="11"/>
  <c r="H69" i="11"/>
  <c r="C69" i="11"/>
  <c r="C68" i="11" s="1"/>
  <c r="Q68" i="11"/>
  <c r="P68" i="11"/>
  <c r="O68" i="11"/>
  <c r="N68" i="11"/>
  <c r="L68" i="11"/>
  <c r="K68" i="11"/>
  <c r="J68" i="11"/>
  <c r="I68" i="11"/>
  <c r="G68" i="11"/>
  <c r="F68" i="11"/>
  <c r="E68" i="11"/>
  <c r="D68" i="11"/>
  <c r="M67" i="11"/>
  <c r="H67" i="11"/>
  <c r="H53" i="11" s="1"/>
  <c r="C67" i="11"/>
  <c r="M66" i="11"/>
  <c r="H66" i="11"/>
  <c r="C66" i="11"/>
  <c r="C52" i="11" s="1"/>
  <c r="M65" i="11"/>
  <c r="H65" i="11"/>
  <c r="C65" i="11"/>
  <c r="M64" i="11"/>
  <c r="M50" i="11" s="1"/>
  <c r="H64" i="11"/>
  <c r="C64" i="11"/>
  <c r="M63" i="11"/>
  <c r="H63" i="11"/>
  <c r="H49" i="11" s="1"/>
  <c r="C63" i="11"/>
  <c r="M62" i="11"/>
  <c r="H62" i="11"/>
  <c r="C62" i="11"/>
  <c r="C48" i="11" s="1"/>
  <c r="Q61" i="11"/>
  <c r="P61" i="11"/>
  <c r="O61" i="11"/>
  <c r="N61" i="11"/>
  <c r="L61" i="11"/>
  <c r="K61" i="11"/>
  <c r="J61" i="11"/>
  <c r="I61" i="11"/>
  <c r="G61" i="11"/>
  <c r="F61" i="11"/>
  <c r="E61" i="11"/>
  <c r="D61" i="11"/>
  <c r="M60" i="11"/>
  <c r="H60" i="11"/>
  <c r="C60" i="11"/>
  <c r="M59" i="11"/>
  <c r="M52" i="11" s="1"/>
  <c r="H59" i="11"/>
  <c r="C59" i="11"/>
  <c r="M58" i="11"/>
  <c r="H58" i="11"/>
  <c r="C58" i="11"/>
  <c r="M57" i="11"/>
  <c r="H57" i="11"/>
  <c r="C57" i="11"/>
  <c r="C50" i="11" s="1"/>
  <c r="M56" i="11"/>
  <c r="H56" i="11"/>
  <c r="C56" i="11"/>
  <c r="M55" i="11"/>
  <c r="M54" i="11" s="1"/>
  <c r="H55" i="11"/>
  <c r="C55" i="11"/>
  <c r="Q54" i="11"/>
  <c r="P54" i="11"/>
  <c r="O54" i="11"/>
  <c r="N54" i="11"/>
  <c r="L54" i="11"/>
  <c r="K54" i="11"/>
  <c r="J54" i="11"/>
  <c r="I54" i="11"/>
  <c r="H54" i="11"/>
  <c r="G54" i="11"/>
  <c r="F54" i="11"/>
  <c r="E54" i="11"/>
  <c r="D54" i="11"/>
  <c r="C54" i="11"/>
  <c r="Q53" i="11"/>
  <c r="P53" i="11"/>
  <c r="O53" i="11"/>
  <c r="N53" i="11"/>
  <c r="L53" i="11"/>
  <c r="K53" i="11"/>
  <c r="J53" i="11"/>
  <c r="I53" i="11"/>
  <c r="G53" i="11"/>
  <c r="F53" i="11"/>
  <c r="E53" i="11"/>
  <c r="D53" i="11"/>
  <c r="C53" i="11"/>
  <c r="Q52" i="11"/>
  <c r="P52" i="11"/>
  <c r="O52" i="11"/>
  <c r="N52" i="11"/>
  <c r="L52" i="11"/>
  <c r="K52" i="11"/>
  <c r="J52" i="11"/>
  <c r="I52" i="11"/>
  <c r="G52" i="11"/>
  <c r="F52" i="11"/>
  <c r="E52" i="11"/>
  <c r="D52" i="11"/>
  <c r="Q51" i="11"/>
  <c r="P51" i="11"/>
  <c r="P47" i="11" s="1"/>
  <c r="O51" i="11"/>
  <c r="N51" i="11"/>
  <c r="M51" i="11"/>
  <c r="L51" i="11"/>
  <c r="K51" i="11"/>
  <c r="J51" i="11"/>
  <c r="I51" i="11"/>
  <c r="H51" i="11"/>
  <c r="G51" i="11"/>
  <c r="F51" i="11"/>
  <c r="E51" i="11"/>
  <c r="D51" i="11"/>
  <c r="D47" i="11" s="1"/>
  <c r="Q50" i="11"/>
  <c r="P50" i="11"/>
  <c r="O50" i="11"/>
  <c r="O15" i="11" s="1"/>
  <c r="N50" i="11"/>
  <c r="L50" i="11"/>
  <c r="K50" i="11"/>
  <c r="J50" i="11"/>
  <c r="I50" i="11"/>
  <c r="H50" i="11"/>
  <c r="G50" i="11"/>
  <c r="F50" i="11"/>
  <c r="E50" i="11"/>
  <c r="D50" i="11"/>
  <c r="Q49" i="11"/>
  <c r="P49" i="11"/>
  <c r="O49" i="11"/>
  <c r="N49" i="11"/>
  <c r="L49" i="11"/>
  <c r="K49" i="11"/>
  <c r="K47" i="11" s="1"/>
  <c r="J49" i="11"/>
  <c r="I49" i="11"/>
  <c r="G49" i="11"/>
  <c r="F49" i="11"/>
  <c r="E49" i="11"/>
  <c r="D49" i="11"/>
  <c r="C49" i="11"/>
  <c r="Q48" i="11"/>
  <c r="Q47" i="11" s="1"/>
  <c r="P48" i="11"/>
  <c r="O48" i="11"/>
  <c r="N48" i="11"/>
  <c r="N47" i="11" s="1"/>
  <c r="M48" i="11"/>
  <c r="L48" i="11"/>
  <c r="K48" i="11"/>
  <c r="J48" i="11"/>
  <c r="J47" i="11" s="1"/>
  <c r="I48" i="11"/>
  <c r="I47" i="11" s="1"/>
  <c r="G48" i="11"/>
  <c r="F48" i="11"/>
  <c r="E48" i="11"/>
  <c r="E47" i="11" s="1"/>
  <c r="D48" i="11"/>
  <c r="L47" i="11"/>
  <c r="G47" i="11"/>
  <c r="M46" i="11"/>
  <c r="M95" i="11" s="1"/>
  <c r="H46" i="11"/>
  <c r="H95" i="11" s="1"/>
  <c r="C46" i="11"/>
  <c r="C95" i="11" s="1"/>
  <c r="M45" i="11"/>
  <c r="M94" i="11" s="1"/>
  <c r="H45" i="11"/>
  <c r="H94" i="11" s="1"/>
  <c r="C45" i="11"/>
  <c r="C94" i="11" s="1"/>
  <c r="M44" i="11"/>
  <c r="M93" i="11" s="1"/>
  <c r="H44" i="11"/>
  <c r="H93" i="11" s="1"/>
  <c r="C44" i="11"/>
  <c r="C93" i="11" s="1"/>
  <c r="M43" i="11"/>
  <c r="M92" i="11" s="1"/>
  <c r="H43" i="11"/>
  <c r="H92" i="11" s="1"/>
  <c r="C43" i="11"/>
  <c r="C92" i="11" s="1"/>
  <c r="M42" i="11"/>
  <c r="M91" i="11" s="1"/>
  <c r="H42" i="11"/>
  <c r="H91" i="11" s="1"/>
  <c r="C42" i="11"/>
  <c r="C91" i="11" s="1"/>
  <c r="M41" i="11"/>
  <c r="M90" i="11" s="1"/>
  <c r="H41" i="11"/>
  <c r="H90" i="11" s="1"/>
  <c r="C41" i="11"/>
  <c r="C90" i="11" s="1"/>
  <c r="C89" i="11" s="1"/>
  <c r="Q40" i="11"/>
  <c r="P40" i="11"/>
  <c r="O40" i="11"/>
  <c r="N40" i="11"/>
  <c r="L40" i="11"/>
  <c r="K40" i="11"/>
  <c r="J40" i="11"/>
  <c r="I40" i="11"/>
  <c r="G40" i="11"/>
  <c r="F40" i="11"/>
  <c r="E40" i="11"/>
  <c r="D40" i="11"/>
  <c r="C40" i="11"/>
  <c r="M39" i="11"/>
  <c r="M88" i="11" s="1"/>
  <c r="H39" i="11"/>
  <c r="C39" i="11"/>
  <c r="C88" i="11" s="1"/>
  <c r="M38" i="11"/>
  <c r="M87" i="11" s="1"/>
  <c r="H38" i="11"/>
  <c r="H87" i="11" s="1"/>
  <c r="C38" i="11"/>
  <c r="M37" i="11"/>
  <c r="M86" i="11" s="1"/>
  <c r="H37" i="11"/>
  <c r="H86" i="11" s="1"/>
  <c r="C37" i="11"/>
  <c r="C86" i="11" s="1"/>
  <c r="M36" i="11"/>
  <c r="H36" i="11"/>
  <c r="H85" i="11" s="1"/>
  <c r="C36" i="11"/>
  <c r="C33" i="11" s="1"/>
  <c r="M35" i="11"/>
  <c r="M84" i="11" s="1"/>
  <c r="H35" i="11"/>
  <c r="C35" i="11"/>
  <c r="C84" i="11" s="1"/>
  <c r="M34" i="11"/>
  <c r="M83" i="11" s="1"/>
  <c r="H34" i="11"/>
  <c r="H83" i="11" s="1"/>
  <c r="C34" i="11"/>
  <c r="Q33" i="11"/>
  <c r="P33" i="11"/>
  <c r="O33" i="11"/>
  <c r="N33" i="11"/>
  <c r="L33" i="11"/>
  <c r="K33" i="11"/>
  <c r="J33" i="11"/>
  <c r="I33" i="11"/>
  <c r="H33" i="11"/>
  <c r="G33" i="11"/>
  <c r="F33" i="11"/>
  <c r="E33" i="11"/>
  <c r="D33" i="11"/>
  <c r="M32" i="11"/>
  <c r="M81" i="11" s="1"/>
  <c r="H32" i="11"/>
  <c r="H81" i="11" s="1"/>
  <c r="C32" i="11"/>
  <c r="C25" i="11" s="1"/>
  <c r="C18" i="11" s="1"/>
  <c r="M31" i="11"/>
  <c r="M80" i="11" s="1"/>
  <c r="H31" i="11"/>
  <c r="H80" i="11" s="1"/>
  <c r="C31" i="11"/>
  <c r="C80" i="11" s="1"/>
  <c r="M30" i="11"/>
  <c r="M79" i="11" s="1"/>
  <c r="H30" i="11"/>
  <c r="H79" i="11" s="1"/>
  <c r="C30" i="11"/>
  <c r="C79" i="11" s="1"/>
  <c r="M29" i="11"/>
  <c r="M78" i="11" s="1"/>
  <c r="H29" i="11"/>
  <c r="H26" i="11" s="1"/>
  <c r="C29" i="11"/>
  <c r="C78" i="11" s="1"/>
  <c r="M28" i="11"/>
  <c r="M77" i="11" s="1"/>
  <c r="H28" i="11"/>
  <c r="H77" i="11" s="1"/>
  <c r="C28" i="11"/>
  <c r="C21" i="11" s="1"/>
  <c r="C14" i="11" s="1"/>
  <c r="M27" i="11"/>
  <c r="M76" i="11" s="1"/>
  <c r="M75" i="11" s="1"/>
  <c r="H27" i="11"/>
  <c r="H76" i="11" s="1"/>
  <c r="C27" i="11"/>
  <c r="C76" i="11" s="1"/>
  <c r="Q26" i="11"/>
  <c r="P26" i="11"/>
  <c r="O26" i="11"/>
  <c r="N26" i="11"/>
  <c r="M26" i="11"/>
  <c r="L26" i="11"/>
  <c r="K26" i="11"/>
  <c r="J26" i="11"/>
  <c r="I26" i="11"/>
  <c r="G26" i="11"/>
  <c r="F26" i="11"/>
  <c r="E26" i="11"/>
  <c r="D26" i="11"/>
  <c r="Q25" i="11"/>
  <c r="P25" i="11"/>
  <c r="P18" i="11" s="1"/>
  <c r="O25" i="11"/>
  <c r="O18" i="11" s="1"/>
  <c r="N25" i="11"/>
  <c r="L25" i="11"/>
  <c r="L18" i="11" s="1"/>
  <c r="K25" i="11"/>
  <c r="K18" i="11" s="1"/>
  <c r="J25" i="11"/>
  <c r="I25" i="11"/>
  <c r="H25" i="11"/>
  <c r="H18" i="11" s="1"/>
  <c r="G25" i="11"/>
  <c r="G18" i="11" s="1"/>
  <c r="F25" i="11"/>
  <c r="E25" i="11"/>
  <c r="D25" i="11"/>
  <c r="D18" i="11" s="1"/>
  <c r="Q24" i="11"/>
  <c r="P24" i="11"/>
  <c r="O24" i="11"/>
  <c r="O17" i="11" s="1"/>
  <c r="N24" i="11"/>
  <c r="N17" i="11" s="1"/>
  <c r="L24" i="11"/>
  <c r="K24" i="11"/>
  <c r="K17" i="11" s="1"/>
  <c r="J24" i="11"/>
  <c r="J17" i="11" s="1"/>
  <c r="I24" i="11"/>
  <c r="G24" i="11"/>
  <c r="G17" i="11" s="1"/>
  <c r="F24" i="11"/>
  <c r="F17" i="11" s="1"/>
  <c r="E24" i="11"/>
  <c r="D24" i="11"/>
  <c r="C24" i="11"/>
  <c r="C17" i="11" s="1"/>
  <c r="Q23" i="11"/>
  <c r="Q16" i="11" s="1"/>
  <c r="P23" i="11"/>
  <c r="O23" i="11"/>
  <c r="N23" i="11"/>
  <c r="N16" i="11" s="1"/>
  <c r="L23" i="11"/>
  <c r="K23" i="11"/>
  <c r="J23" i="11"/>
  <c r="J16" i="11" s="1"/>
  <c r="I23" i="11"/>
  <c r="I16" i="11" s="1"/>
  <c r="G23" i="11"/>
  <c r="F23" i="11"/>
  <c r="F16" i="11" s="1"/>
  <c r="E23" i="11"/>
  <c r="E16" i="11" s="1"/>
  <c r="D23" i="11"/>
  <c r="Q22" i="11"/>
  <c r="Q19" i="11" s="1"/>
  <c r="P22" i="11"/>
  <c r="P15" i="11" s="1"/>
  <c r="O22" i="11"/>
  <c r="N22" i="11"/>
  <c r="M22" i="11"/>
  <c r="M15" i="11" s="1"/>
  <c r="L22" i="11"/>
  <c r="L15" i="11" s="1"/>
  <c r="K22" i="11"/>
  <c r="J22" i="11"/>
  <c r="I22" i="11"/>
  <c r="I19" i="11" s="1"/>
  <c r="G22" i="11"/>
  <c r="F22" i="11"/>
  <c r="E22" i="11"/>
  <c r="D22" i="11"/>
  <c r="D15" i="11" s="1"/>
  <c r="Q21" i="11"/>
  <c r="P21" i="11"/>
  <c r="P14" i="11" s="1"/>
  <c r="O21" i="11"/>
  <c r="O14" i="11" s="1"/>
  <c r="N21" i="11"/>
  <c r="L21" i="11"/>
  <c r="L14" i="11" s="1"/>
  <c r="K21" i="11"/>
  <c r="K14" i="11" s="1"/>
  <c r="J21" i="11"/>
  <c r="I21" i="11"/>
  <c r="H21" i="11"/>
  <c r="H14" i="11" s="1"/>
  <c r="G21" i="11"/>
  <c r="G14" i="11" s="1"/>
  <c r="F21" i="11"/>
  <c r="E21" i="11"/>
  <c r="D21" i="11"/>
  <c r="D14" i="11" s="1"/>
  <c r="Q20" i="11"/>
  <c r="P20" i="11"/>
  <c r="P19" i="11" s="1"/>
  <c r="O20" i="11"/>
  <c r="O13" i="11" s="1"/>
  <c r="N20" i="11"/>
  <c r="N13" i="11" s="1"/>
  <c r="L20" i="11"/>
  <c r="L19" i="11" s="1"/>
  <c r="K20" i="11"/>
  <c r="K13" i="11" s="1"/>
  <c r="J20" i="11"/>
  <c r="J13" i="11" s="1"/>
  <c r="I20" i="11"/>
  <c r="G20" i="11"/>
  <c r="G13" i="11" s="1"/>
  <c r="G12" i="11" s="1"/>
  <c r="F20" i="11"/>
  <c r="F13" i="11" s="1"/>
  <c r="E20" i="11"/>
  <c r="D20" i="11"/>
  <c r="C20" i="11"/>
  <c r="C13" i="11" s="1"/>
  <c r="N19" i="11"/>
  <c r="J19" i="11"/>
  <c r="F19" i="11"/>
  <c r="Q18" i="11"/>
  <c r="N18" i="11"/>
  <c r="I18" i="11"/>
  <c r="F18" i="11"/>
  <c r="E18" i="11"/>
  <c r="Q17" i="11"/>
  <c r="P17" i="11"/>
  <c r="L17" i="11"/>
  <c r="I17" i="11"/>
  <c r="E17" i="11"/>
  <c r="D17" i="11"/>
  <c r="P16" i="11"/>
  <c r="O16" i="11"/>
  <c r="L16" i="11"/>
  <c r="K16" i="11"/>
  <c r="G16" i="11"/>
  <c r="D16" i="11"/>
  <c r="N15" i="11"/>
  <c r="K15" i="11"/>
  <c r="J15" i="11"/>
  <c r="G15" i="11"/>
  <c r="F15" i="11"/>
  <c r="Q14" i="11"/>
  <c r="N14" i="11"/>
  <c r="J14" i="11"/>
  <c r="I14" i="11"/>
  <c r="F14" i="11"/>
  <c r="E14" i="11"/>
  <c r="Q13" i="11"/>
  <c r="P13" i="11"/>
  <c r="L13" i="11"/>
  <c r="D13" i="11"/>
  <c r="M152" i="11" l="1"/>
  <c r="M123" i="11"/>
  <c r="M109" i="11" s="1"/>
  <c r="H145" i="11"/>
  <c r="H152" i="11"/>
  <c r="C123" i="11"/>
  <c r="C109" i="11" s="1"/>
  <c r="C152" i="11"/>
  <c r="C96" i="11"/>
  <c r="H89" i="11"/>
  <c r="J18" i="11"/>
  <c r="D19" i="11"/>
  <c r="F12" i="11"/>
  <c r="E19" i="11"/>
  <c r="N12" i="11"/>
  <c r="L12" i="11"/>
  <c r="J12" i="11"/>
  <c r="O12" i="11"/>
  <c r="D12" i="11"/>
  <c r="P12" i="11"/>
  <c r="K12" i="11"/>
  <c r="C81" i="11"/>
  <c r="N103" i="11"/>
  <c r="I105" i="11"/>
  <c r="I103" i="11" s="1"/>
  <c r="I13" i="11"/>
  <c r="I12" i="11" s="1"/>
  <c r="I160" i="11" s="1"/>
  <c r="G19" i="11"/>
  <c r="K19" i="11"/>
  <c r="O19" i="11"/>
  <c r="H20" i="11"/>
  <c r="M21" i="11"/>
  <c r="C23" i="11"/>
  <c r="C16" i="11" s="1"/>
  <c r="H24" i="11"/>
  <c r="H17" i="11" s="1"/>
  <c r="M25" i="11"/>
  <c r="M33" i="11"/>
  <c r="H40" i="11"/>
  <c r="M89" i="11"/>
  <c r="F47" i="11"/>
  <c r="H61" i="11"/>
  <c r="M61" i="11"/>
  <c r="N75" i="11"/>
  <c r="C77" i="11"/>
  <c r="G75" i="11"/>
  <c r="I82" i="11"/>
  <c r="Q82" i="11"/>
  <c r="D89" i="11"/>
  <c r="L89" i="11"/>
  <c r="L104" i="11"/>
  <c r="E105" i="11"/>
  <c r="N117" i="11"/>
  <c r="N106" i="11"/>
  <c r="C118" i="11"/>
  <c r="C124" i="11"/>
  <c r="G118" i="11"/>
  <c r="G124" i="11"/>
  <c r="K118" i="11"/>
  <c r="K124" i="11"/>
  <c r="I124" i="11"/>
  <c r="I120" i="11"/>
  <c r="I106" i="11" s="1"/>
  <c r="M120" i="11"/>
  <c r="M106" i="11" s="1"/>
  <c r="Q124" i="11"/>
  <c r="Q120" i="11"/>
  <c r="Q106" i="11" s="1"/>
  <c r="H123" i="11"/>
  <c r="H109" i="11" s="1"/>
  <c r="M125" i="11"/>
  <c r="M138" i="11"/>
  <c r="C138" i="11"/>
  <c r="C127" i="11"/>
  <c r="C120" i="11" s="1"/>
  <c r="C106" i="11" s="1"/>
  <c r="F117" i="11"/>
  <c r="F106" i="11"/>
  <c r="F103" i="11" s="1"/>
  <c r="O118" i="11"/>
  <c r="O124" i="11"/>
  <c r="E13" i="11"/>
  <c r="E12" i="11" s="1"/>
  <c r="M20" i="11"/>
  <c r="C22" i="11"/>
  <c r="C15" i="11" s="1"/>
  <c r="C12" i="11" s="1"/>
  <c r="H23" i="11"/>
  <c r="H16" i="11" s="1"/>
  <c r="M24" i="11"/>
  <c r="M17" i="11" s="1"/>
  <c r="C26" i="11"/>
  <c r="C83" i="11"/>
  <c r="H84" i="11"/>
  <c r="H82" i="11" s="1"/>
  <c r="M85" i="11"/>
  <c r="M82" i="11" s="1"/>
  <c r="C87" i="11"/>
  <c r="H88" i="11"/>
  <c r="M40" i="11"/>
  <c r="O47" i="11"/>
  <c r="H48" i="11"/>
  <c r="H47" i="11" s="1"/>
  <c r="M49" i="11"/>
  <c r="C51" i="11"/>
  <c r="C47" i="11" s="1"/>
  <c r="H52" i="11"/>
  <c r="M53" i="11"/>
  <c r="J75" i="11"/>
  <c r="H78" i="11"/>
  <c r="H75" i="11" s="1"/>
  <c r="E82" i="11"/>
  <c r="N82" i="11"/>
  <c r="C85" i="11"/>
  <c r="I89" i="11"/>
  <c r="Q89" i="11"/>
  <c r="M105" i="11"/>
  <c r="C107" i="11"/>
  <c r="H108" i="11"/>
  <c r="Q105" i="11"/>
  <c r="Q103" i="11" s="1"/>
  <c r="J117" i="11"/>
  <c r="J106" i="11"/>
  <c r="F124" i="11"/>
  <c r="E124" i="11"/>
  <c r="E120" i="11"/>
  <c r="E106" i="11" s="1"/>
  <c r="H138" i="11"/>
  <c r="E15" i="11"/>
  <c r="I15" i="11"/>
  <c r="Q15" i="11"/>
  <c r="Q12" i="11" s="1"/>
  <c r="Q160" i="11" s="1"/>
  <c r="H22" i="11"/>
  <c r="H15" i="11" s="1"/>
  <c r="M23" i="11"/>
  <c r="M16" i="11" s="1"/>
  <c r="C61" i="11"/>
  <c r="J103" i="11"/>
  <c r="M110" i="11"/>
  <c r="C110" i="11"/>
  <c r="D104" i="11"/>
  <c r="D103" i="11" s="1"/>
  <c r="P104" i="11"/>
  <c r="J124" i="11"/>
  <c r="D119" i="11"/>
  <c r="D105" i="11" s="1"/>
  <c r="D124" i="11"/>
  <c r="H119" i="11"/>
  <c r="H105" i="11" s="1"/>
  <c r="H124" i="11"/>
  <c r="L119" i="11"/>
  <c r="L105" i="11" s="1"/>
  <c r="L124" i="11"/>
  <c r="P119" i="11"/>
  <c r="P105" i="11" s="1"/>
  <c r="P124" i="11"/>
  <c r="C122" i="11"/>
  <c r="C108" i="11" s="1"/>
  <c r="C126" i="11"/>
  <c r="C119" i="11" s="1"/>
  <c r="C105" i="11" s="1"/>
  <c r="C131" i="11"/>
  <c r="H131" i="11"/>
  <c r="H127" i="11"/>
  <c r="H120" i="11" s="1"/>
  <c r="H106" i="11" s="1"/>
  <c r="H103" i="11" l="1"/>
  <c r="F160" i="11"/>
  <c r="C75" i="11"/>
  <c r="P117" i="11"/>
  <c r="E103" i="11"/>
  <c r="E160" i="11" s="1"/>
  <c r="J160" i="11"/>
  <c r="P103" i="11"/>
  <c r="M124" i="11"/>
  <c r="M118" i="11"/>
  <c r="K104" i="11"/>
  <c r="K103" i="11" s="1"/>
  <c r="K160" i="11" s="1"/>
  <c r="K117" i="11"/>
  <c r="C104" i="11"/>
  <c r="C103" i="11" s="1"/>
  <c r="C160" i="11" s="1"/>
  <c r="C117" i="11"/>
  <c r="E117" i="11"/>
  <c r="P160" i="11"/>
  <c r="M19" i="11"/>
  <c r="M13" i="11"/>
  <c r="D117" i="11"/>
  <c r="Q117" i="11"/>
  <c r="L117" i="11"/>
  <c r="M14" i="11"/>
  <c r="I117" i="11"/>
  <c r="D160" i="11"/>
  <c r="H117" i="11"/>
  <c r="M47" i="11"/>
  <c r="C82" i="11"/>
  <c r="O104" i="11"/>
  <c r="O103" i="11" s="1"/>
  <c r="O160" i="11" s="1"/>
  <c r="O117" i="11"/>
  <c r="G104" i="11"/>
  <c r="G103" i="11" s="1"/>
  <c r="G160" i="11" s="1"/>
  <c r="G117" i="11"/>
  <c r="L103" i="11"/>
  <c r="L160" i="11" s="1"/>
  <c r="M18" i="11"/>
  <c r="H19" i="11"/>
  <c r="H13" i="11"/>
  <c r="H12" i="11" s="1"/>
  <c r="H160" i="11" s="1"/>
  <c r="C19" i="11"/>
  <c r="N160" i="11"/>
  <c r="M117" i="11" l="1"/>
  <c r="M104" i="11"/>
  <c r="M103" i="11" s="1"/>
  <c r="M12" i="11"/>
  <c r="M160" i="11" s="1"/>
</calcChain>
</file>

<file path=xl/sharedStrings.xml><?xml version="1.0" encoding="utf-8"?>
<sst xmlns="http://schemas.openxmlformats.org/spreadsheetml/2006/main" count="188" uniqueCount="47">
  <si>
    <t>Resumen de la Balanza de Pagos</t>
  </si>
  <si>
    <t>(en millones de balboas)</t>
  </si>
  <si>
    <t>Partida y sector</t>
  </si>
  <si>
    <t>Total</t>
  </si>
  <si>
    <t>Segundo</t>
  </si>
  <si>
    <t>2015 (P)</t>
  </si>
  <si>
    <t>Cuarto</t>
  </si>
  <si>
    <t>(P) Cifras preliminares.</t>
  </si>
  <si>
    <t>(E) Cifras estimadas.</t>
  </si>
  <si>
    <t>2017 (E)</t>
  </si>
  <si>
    <t>2016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</si>
  <si>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</si>
  <si>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</si>
  <si>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</si>
  <si>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</si>
  <si>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</si>
  <si>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</si>
  <si>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</si>
  <si>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</si>
  <si>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</si>
  <si>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</si>
  <si>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</si>
  <si>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</si>
  <si>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</si>
  <si>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</si>
  <si>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</si>
  <si>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</si>
  <si>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</si>
  <si>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</si>
  <si>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</si>
  <si>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</si>
  <si>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</si>
  <si>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</si>
  <si>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</si>
  <si>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</si>
  <si>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</si>
  <si>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</si>
  <si>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CONTRALORÍA GENERAL DE LA REPÚBLICA - INSTITUTO NACIONAL DE ESTADÍSTICA Y CENSO</t>
  </si>
  <si>
    <t>Primer</t>
  </si>
  <si>
    <t>Tercer</t>
  </si>
  <si>
    <t>Trimestre</t>
  </si>
  <si>
    <t xml:space="preserve">Cuadro 4. RESUMEN DE LA BALANZA DE PAGOS DE PANAMÁ, SEGÚN </t>
  </si>
  <si>
    <t>Cuadro 4. RESUMEN DE LA BALANZA DE PAGOS DE PANAMÁ, SEGÚN</t>
  </si>
  <si>
    <t>Línea</t>
  </si>
  <si>
    <t>núm.</t>
  </si>
  <si>
    <t>PARTIDA Y SECTOR: AÑOS 2015-17, POR TRIMESTRE</t>
  </si>
  <si>
    <t>0.0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</si>
</sst>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MS Sans Serif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/>
      <sz val="12"/>
      <name val="Arial"/>
      <family val="2"/>
    </font>
    <font>
      <b/>
      <sz val="13"/>
      <color indexed="8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4" xfId="0" applyNumberFormat="1" applyFont="1" applyFill="1" applyBorder="1" applyAlignment="1" applyProtection="1">
      <alignment horizontal="right"/>
    </xf>
    <xf numFmtId="164" fontId="2" fillId="2" borderId="4" xfId="0" applyNumberFormat="1" applyFont="1" applyFill="1" applyBorder="1"/>
    <xf numFmtId="164" fontId="1" fillId="0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164" fontId="6" fillId="2" borderId="0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Fill="1"/>
    <xf numFmtId="164" fontId="6" fillId="2" borderId="0" xfId="0" applyNumberFormat="1" applyFont="1" applyFill="1" applyBorder="1" applyAlignment="1" applyProtection="1">
      <alignment horizontal="right" vertical="center" wrapText="1"/>
    </xf>
    <xf numFmtId="0" fontId="1" fillId="2" borderId="5" xfId="0" applyNumberFormat="1" applyFont="1" applyFill="1" applyBorder="1"/>
    <xf numFmtId="0" fontId="1" fillId="2" borderId="9" xfId="0" applyNumberFormat="1" applyFont="1" applyFill="1" applyBorder="1"/>
    <xf numFmtId="0" fontId="1" fillId="2" borderId="10" xfId="0" applyNumberFormat="1" applyFont="1" applyFill="1" applyBorder="1"/>
    <xf numFmtId="0" fontId="1" fillId="2" borderId="3" xfId="0" applyNumberFormat="1" applyFont="1" applyFill="1" applyBorder="1"/>
    <xf numFmtId="0" fontId="2" fillId="2" borderId="9" xfId="0" applyNumberFormat="1" applyFont="1" applyFill="1" applyBorder="1" applyAlignment="1">
      <alignment horizontal="left" indent="2"/>
    </xf>
    <xf numFmtId="0" fontId="8" fillId="2" borderId="9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Alignment="1">
      <alignment horizontal="left" indent="4"/>
    </xf>
    <xf numFmtId="0" fontId="2" fillId="2" borderId="9" xfId="0" applyNumberFormat="1" applyFont="1" applyFill="1" applyBorder="1" applyAlignment="1">
      <alignment horizontal="left" indent="8"/>
    </xf>
    <xf numFmtId="0" fontId="2" fillId="2" borderId="9" xfId="0" applyNumberFormat="1" applyFont="1" applyFill="1" applyBorder="1" applyAlignment="1">
      <alignment horizontal="left" indent="13"/>
    </xf>
    <xf numFmtId="0" fontId="2" fillId="2" borderId="10" xfId="0" applyNumberFormat="1" applyFont="1" applyFill="1" applyBorder="1"/>
    <xf numFmtId="164" fontId="1" fillId="2" borderId="3" xfId="0" applyNumberFormat="1" applyFont="1" applyFill="1" applyBorder="1"/>
    <xf numFmtId="164" fontId="1" fillId="2" borderId="7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8" xfId="0" applyNumberFormat="1" applyFont="1" applyFill="1" applyBorder="1"/>
    <xf numFmtId="0" fontId="1" fillId="2" borderId="6" xfId="0" applyNumberFormat="1" applyFont="1" applyFill="1" applyBorder="1"/>
    <xf numFmtId="0" fontId="7" fillId="3" borderId="13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Alignment="1"/>
    <xf numFmtId="0" fontId="8" fillId="2" borderId="9" xfId="0" applyNumberFormat="1" applyFont="1" applyFill="1" applyBorder="1" applyAlignment="1">
      <alignment horizontal="left" indent="4"/>
    </xf>
    <xf numFmtId="0" fontId="8" fillId="2" borderId="9" xfId="0" applyNumberFormat="1" applyFont="1" applyFill="1" applyBorder="1" applyAlignment="1">
      <alignment horizontal="left" indent="6"/>
    </xf>
    <xf numFmtId="0" fontId="9" fillId="2" borderId="9" xfId="0" applyNumberFormat="1" applyFont="1" applyFill="1" applyBorder="1" applyAlignment="1">
      <alignment horizontal="left" indent="10"/>
    </xf>
    <xf numFmtId="164" fontId="10" fillId="2" borderId="1" xfId="0" applyNumberFormat="1" applyFont="1" applyFill="1" applyBorder="1" applyAlignment="1" applyProtection="1">
      <alignment horizontal="right"/>
    </xf>
    <xf numFmtId="164" fontId="10" fillId="2" borderId="1" xfId="0" applyNumberFormat="1" applyFont="1" applyFill="1" applyBorder="1"/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7" fillId="3" borderId="9" xfId="0" applyNumberFormat="1" applyFont="1" applyFill="1" applyBorder="1" applyAlignment="1">
      <alignment vertical="center" wrapText="1"/>
    </xf>
    <xf numFmtId="0" fontId="7" fillId="3" borderId="10" xfId="0" applyNumberFormat="1" applyFont="1" applyFill="1" applyBorder="1" applyAlignment="1">
      <alignment vertical="center" wrapText="1"/>
    </xf>
    <xf numFmtId="0" fontId="7" fillId="3" borderId="7" xfId="0" applyNumberFormat="1" applyFont="1" applyFill="1" applyBorder="1" applyAlignment="1">
      <alignment vertical="center" wrapText="1"/>
    </xf>
    <xf numFmtId="0" fontId="7" fillId="3" borderId="8" xfId="0" applyNumberFormat="1" applyFont="1" applyFill="1" applyBorder="1" applyAlignment="1">
      <alignment vertical="center" wrapText="1"/>
    </xf>
    <xf numFmtId="0" fontId="7" fillId="3" borderId="6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/>
    </xf>
    <xf numFmtId="0" fontId="7" fillId="3" borderId="9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/>
    <xf numFmtId="0" fontId="5" fillId="0" borderId="0" xfId="0" applyFont="1" applyBorder="1" applyAlignment="1">
      <alignment horizontal="right"/>
    </xf>
    <xf numFmtId="0" fontId="11" fillId="2" borderId="9" xfId="0" applyNumberFormat="1" applyFont="1" applyFill="1" applyBorder="1"/>
    <xf numFmtId="164" fontId="6" fillId="2" borderId="1" xfId="0" applyNumberFormat="1" applyFont="1" applyFill="1" applyBorder="1" applyAlignment="1" applyProtection="1">
      <alignment horizontal="right"/>
    </xf>
    <xf numFmtId="164" fontId="7" fillId="2" borderId="1" xfId="0" applyNumberFormat="1" applyFont="1" applyFill="1" applyBorder="1" applyAlignment="1" applyProtection="1">
      <alignment horizontal="right"/>
    </xf>
    <xf numFmtId="164" fontId="12" fillId="2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8" fillId="3" borderId="3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 applyProtection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8" fillId="3" borderId="13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11" xfId="0" applyNumberFormat="1" applyFont="1" applyFill="1" applyBorder="1" applyAlignment="1" applyProtection="1">
      <alignment horizontal="center" vertical="center"/>
    </xf>
    <xf numFmtId="0" fontId="8" fillId="3" borderId="12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showGridLines="0" tabSelected="1" zoomScaleNormal="100" zoomScaleSheetLayoutView="80" workbookViewId="0"/>
  </sheetViews>
  <sheetFormatPr baseColWidth="10" defaultColWidth="9.140625" defaultRowHeight="12.75" x14ac:dyDescent="0.2"/>
  <cols>
    <col min="1" max="1" width="7.7109375" style="1" customWidth="1"/>
    <col min="2" max="2" width="59.85546875" style="2" customWidth="1"/>
    <col min="3" max="7" width="12.7109375" style="1" customWidth="1"/>
    <col min="8" max="17" width="12.28515625" style="1" customWidth="1"/>
    <col min="18" max="18" width="7.7109375" style="1" customWidth="1"/>
    <col min="19" max="16384" width="9.140625" style="1"/>
  </cols>
  <sheetData>
    <row r="1" spans="1:21" ht="15.75" customHeight="1" x14ac:dyDescent="0.25">
      <c r="A1" s="37" t="s">
        <v>37</v>
      </c>
      <c r="B1" s="54"/>
      <c r="C1" s="54"/>
      <c r="D1" s="54"/>
      <c r="E1" s="54"/>
      <c r="F1" s="54"/>
      <c r="G1" s="54"/>
      <c r="H1" s="13"/>
      <c r="I1" s="13"/>
      <c r="J1" s="13"/>
      <c r="K1" s="13"/>
      <c r="L1" s="13"/>
      <c r="M1" s="13"/>
      <c r="N1" s="13"/>
      <c r="O1" s="13"/>
      <c r="P1" s="13"/>
      <c r="Q1" s="13"/>
      <c r="R1" s="55" t="s">
        <v>37</v>
      </c>
    </row>
    <row r="2" spans="1:21" ht="8.1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21" s="17" customFormat="1" ht="15.75" customHeight="1" x14ac:dyDescent="0.25">
      <c r="A3" s="15" t="s">
        <v>41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55" t="s">
        <v>42</v>
      </c>
      <c r="S3" s="16"/>
      <c r="T3" s="16"/>
      <c r="U3" s="16"/>
    </row>
    <row r="4" spans="1:21" s="17" customFormat="1" ht="15.75" customHeight="1" x14ac:dyDescent="0.25">
      <c r="A4" s="15" t="s">
        <v>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55" t="s">
        <v>45</v>
      </c>
      <c r="S4" s="18"/>
      <c r="T4" s="18"/>
      <c r="U4" s="18"/>
    </row>
    <row r="5" spans="1:2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1" s="4" customFormat="1" ht="14.45" customHeight="1" x14ac:dyDescent="0.2">
      <c r="A6" s="45"/>
      <c r="B6" s="51"/>
      <c r="C6" s="66" t="s">
        <v>0</v>
      </c>
      <c r="D6" s="66"/>
      <c r="E6" s="66"/>
      <c r="F6" s="66"/>
      <c r="G6" s="66"/>
      <c r="H6" s="72" t="s">
        <v>0</v>
      </c>
      <c r="I6" s="73"/>
      <c r="J6" s="73"/>
      <c r="K6" s="73"/>
      <c r="L6" s="73"/>
      <c r="M6" s="73"/>
      <c r="N6" s="73"/>
      <c r="O6" s="73"/>
      <c r="P6" s="73"/>
      <c r="Q6" s="74"/>
      <c r="R6" s="48"/>
    </row>
    <row r="7" spans="1:21" s="4" customFormat="1" ht="14.45" customHeight="1" x14ac:dyDescent="0.2">
      <c r="A7" s="46"/>
      <c r="B7" s="52"/>
      <c r="C7" s="67" t="s">
        <v>1</v>
      </c>
      <c r="D7" s="67"/>
      <c r="E7" s="67"/>
      <c r="F7" s="67"/>
      <c r="G7" s="67"/>
      <c r="H7" s="75" t="s">
        <v>1</v>
      </c>
      <c r="I7" s="76"/>
      <c r="J7" s="76"/>
      <c r="K7" s="76"/>
      <c r="L7" s="76"/>
      <c r="M7" s="76"/>
      <c r="N7" s="76"/>
      <c r="O7" s="76"/>
      <c r="P7" s="76"/>
      <c r="Q7" s="77"/>
      <c r="R7" s="49"/>
    </row>
    <row r="8" spans="1:21" s="4" customFormat="1" ht="14.45" customHeight="1" x14ac:dyDescent="0.2">
      <c r="A8" s="44" t="s">
        <v>43</v>
      </c>
      <c r="B8" s="53" t="s">
        <v>2</v>
      </c>
      <c r="C8" s="68" t="s">
        <v>5</v>
      </c>
      <c r="D8" s="68"/>
      <c r="E8" s="68"/>
      <c r="F8" s="68"/>
      <c r="G8" s="68"/>
      <c r="H8" s="69" t="s">
        <v>10</v>
      </c>
      <c r="I8" s="70"/>
      <c r="J8" s="70"/>
      <c r="K8" s="70"/>
      <c r="L8" s="71"/>
      <c r="M8" s="69" t="s">
        <v>9</v>
      </c>
      <c r="N8" s="70"/>
      <c r="O8" s="70"/>
      <c r="P8" s="70"/>
      <c r="Q8" s="71"/>
      <c r="R8" s="43" t="s">
        <v>43</v>
      </c>
    </row>
    <row r="9" spans="1:21" s="4" customFormat="1" ht="14.45" customHeight="1" x14ac:dyDescent="0.2">
      <c r="A9" s="44" t="s">
        <v>44</v>
      </c>
      <c r="B9" s="52"/>
      <c r="C9" s="61" t="s">
        <v>3</v>
      </c>
      <c r="D9" s="63" t="s">
        <v>40</v>
      </c>
      <c r="E9" s="64"/>
      <c r="F9" s="64"/>
      <c r="G9" s="65"/>
      <c r="H9" s="61" t="s">
        <v>3</v>
      </c>
      <c r="I9" s="63" t="s">
        <v>40</v>
      </c>
      <c r="J9" s="64"/>
      <c r="K9" s="64"/>
      <c r="L9" s="65"/>
      <c r="M9" s="61" t="s">
        <v>3</v>
      </c>
      <c r="N9" s="63" t="s">
        <v>40</v>
      </c>
      <c r="O9" s="64"/>
      <c r="P9" s="64"/>
      <c r="Q9" s="65"/>
      <c r="R9" s="43" t="s">
        <v>44</v>
      </c>
    </row>
    <row r="10" spans="1:21" s="4" customFormat="1" ht="15.75" customHeight="1" x14ac:dyDescent="0.2">
      <c r="A10" s="47"/>
      <c r="B10" s="52"/>
      <c r="C10" s="62"/>
      <c r="D10" s="36" t="s">
        <v>38</v>
      </c>
      <c r="E10" s="36" t="s">
        <v>4</v>
      </c>
      <c r="F10" s="36" t="s">
        <v>39</v>
      </c>
      <c r="G10" s="36" t="s">
        <v>6</v>
      </c>
      <c r="H10" s="62"/>
      <c r="I10" s="36" t="s">
        <v>38</v>
      </c>
      <c r="J10" s="36" t="s">
        <v>4</v>
      </c>
      <c r="K10" s="36" t="s">
        <v>39</v>
      </c>
      <c r="L10" s="36" t="s">
        <v>6</v>
      </c>
      <c r="M10" s="62"/>
      <c r="N10" s="36" t="s">
        <v>38</v>
      </c>
      <c r="O10" s="36" t="s">
        <v>4</v>
      </c>
      <c r="P10" s="36" t="s">
        <v>39</v>
      </c>
      <c r="Q10" s="36" t="s">
        <v>6</v>
      </c>
      <c r="R10" s="50"/>
    </row>
    <row r="11" spans="1:21" s="4" customFormat="1" ht="6" customHeight="1" x14ac:dyDescent="0.2">
      <c r="A11" s="19"/>
      <c r="B11" s="2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30"/>
      <c r="Q11" s="30"/>
      <c r="R11" s="33"/>
    </row>
    <row r="12" spans="1:21" s="4" customFormat="1" ht="15" customHeight="1" x14ac:dyDescent="0.25">
      <c r="A12" s="20">
        <v>1</v>
      </c>
      <c r="B12" s="56" t="s">
        <v>11</v>
      </c>
      <c r="C12" s="57">
        <f>SUM(C13+C14+C15+C16+C17+C18)</f>
        <v>-4273.8999999999987</v>
      </c>
      <c r="D12" s="57">
        <f t="shared" ref="D12:G12" si="0">SUM(D13+D14+D15+D16+D17+D18)</f>
        <v>-1036.0999999999988</v>
      </c>
      <c r="E12" s="57">
        <f t="shared" si="0"/>
        <v>-1032.700000000001</v>
      </c>
      <c r="F12" s="57">
        <f t="shared" si="0"/>
        <v>-1670.4999999999989</v>
      </c>
      <c r="G12" s="57">
        <f t="shared" si="0"/>
        <v>-534.59999999999877</v>
      </c>
      <c r="H12" s="57">
        <f>SUM(H13+H14+H15+H16+H17+H18)</f>
        <v>-3160.1000000000004</v>
      </c>
      <c r="I12" s="57">
        <f t="shared" ref="I12:L12" si="1">SUM(I13+I14+I15+I16+I17+I18)</f>
        <v>-650.09999999999854</v>
      </c>
      <c r="J12" s="57">
        <f t="shared" si="1"/>
        <v>-529.60000000000059</v>
      </c>
      <c r="K12" s="57">
        <f t="shared" si="1"/>
        <v>-1150.8000000000013</v>
      </c>
      <c r="L12" s="57">
        <f t="shared" si="1"/>
        <v>-829.60000000000014</v>
      </c>
      <c r="M12" s="57">
        <f>SUM(M13+M14+M15+M16+M17+M18)</f>
        <v>-3035.8999999999987</v>
      </c>
      <c r="N12" s="57">
        <f t="shared" ref="N12:Q12" si="2">SUM(N13+N14+N15+N16+N17+N18)</f>
        <v>-430.89999999999901</v>
      </c>
      <c r="O12" s="57">
        <f t="shared" si="2"/>
        <v>-497.29999999999893</v>
      </c>
      <c r="P12" s="57">
        <f t="shared" si="2"/>
        <v>-1135.2999999999995</v>
      </c>
      <c r="Q12" s="57">
        <f t="shared" si="2"/>
        <v>-972.40000000000055</v>
      </c>
      <c r="R12" s="34">
        <v>1</v>
      </c>
    </row>
    <row r="13" spans="1:21" s="4" customFormat="1" ht="12.75" customHeight="1" x14ac:dyDescent="0.2">
      <c r="A13" s="20">
        <v>2</v>
      </c>
      <c r="B13" s="23" t="s">
        <v>12</v>
      </c>
      <c r="C13" s="7">
        <f>C20+C48+C97</f>
        <v>-446.90000000000146</v>
      </c>
      <c r="D13" s="7">
        <f t="shared" ref="D13:G13" si="3">D20+D48+D97</f>
        <v>-249.00000000000045</v>
      </c>
      <c r="E13" s="7">
        <f t="shared" si="3"/>
        <v>-17.5</v>
      </c>
      <c r="F13" s="7">
        <f t="shared" si="3"/>
        <v>-427.19999999999982</v>
      </c>
      <c r="G13" s="7">
        <f t="shared" si="3"/>
        <v>246.79999999999973</v>
      </c>
      <c r="H13" s="7">
        <f>H20+H48+H97</f>
        <v>-278.80000000000109</v>
      </c>
      <c r="I13" s="7">
        <f t="shared" ref="I13:Q18" si="4">I20+I48+I97</f>
        <v>-220.70000000000005</v>
      </c>
      <c r="J13" s="7">
        <f t="shared" si="4"/>
        <v>98.5</v>
      </c>
      <c r="K13" s="7">
        <f t="shared" si="4"/>
        <v>-147.09999999999991</v>
      </c>
      <c r="L13" s="7">
        <f t="shared" si="4"/>
        <v>-9.5000000000004547</v>
      </c>
      <c r="M13" s="7">
        <f>M20+M48+M97</f>
        <v>-295.40000000000146</v>
      </c>
      <c r="N13" s="7">
        <f t="shared" ref="N13:Q13" si="5">N20+N48+N97</f>
        <v>-54.100000000000364</v>
      </c>
      <c r="O13" s="7">
        <f t="shared" si="5"/>
        <v>-21.400000000000091</v>
      </c>
      <c r="P13" s="7">
        <f t="shared" si="5"/>
        <v>-170.5</v>
      </c>
      <c r="Q13" s="7">
        <f t="shared" si="5"/>
        <v>-49.400000000000546</v>
      </c>
      <c r="R13" s="34">
        <v>2</v>
      </c>
    </row>
    <row r="14" spans="1:21" s="4" customFormat="1" ht="12.75" customHeight="1" x14ac:dyDescent="0.2">
      <c r="A14" s="20">
        <v>3</v>
      </c>
      <c r="B14" s="23" t="s">
        <v>13</v>
      </c>
      <c r="C14" s="7">
        <f t="shared" ref="C14:H18" si="6">C21+C49+C98</f>
        <v>-209.69999999999982</v>
      </c>
      <c r="D14" s="7">
        <f t="shared" si="6"/>
        <v>-111.69999999999993</v>
      </c>
      <c r="E14" s="7">
        <f t="shared" si="6"/>
        <v>-71.199999999999932</v>
      </c>
      <c r="F14" s="7">
        <f t="shared" si="6"/>
        <v>-58.099999999999909</v>
      </c>
      <c r="G14" s="7">
        <f t="shared" si="6"/>
        <v>31.300000000000011</v>
      </c>
      <c r="H14" s="7">
        <f t="shared" si="6"/>
        <v>-41.699999999999818</v>
      </c>
      <c r="I14" s="7">
        <f t="shared" si="4"/>
        <v>-35.200000000000045</v>
      </c>
      <c r="J14" s="7">
        <f t="shared" si="4"/>
        <v>-11.299999999999955</v>
      </c>
      <c r="K14" s="7">
        <f t="shared" si="4"/>
        <v>-42.400000000000034</v>
      </c>
      <c r="L14" s="7">
        <f t="shared" si="4"/>
        <v>47.199999999999932</v>
      </c>
      <c r="M14" s="7">
        <f t="shared" si="4"/>
        <v>-78.799999999999955</v>
      </c>
      <c r="N14" s="7">
        <f t="shared" si="4"/>
        <v>-20.89999999999992</v>
      </c>
      <c r="O14" s="7">
        <f t="shared" si="4"/>
        <v>-30.199999999999989</v>
      </c>
      <c r="P14" s="7">
        <f t="shared" si="4"/>
        <v>-42.800000000000011</v>
      </c>
      <c r="Q14" s="7">
        <f t="shared" si="4"/>
        <v>15.099999999999966</v>
      </c>
      <c r="R14" s="34">
        <v>3</v>
      </c>
    </row>
    <row r="15" spans="1:21" s="4" customFormat="1" ht="12.75" customHeight="1" x14ac:dyDescent="0.2">
      <c r="A15" s="20">
        <v>4</v>
      </c>
      <c r="B15" s="23" t="s">
        <v>14</v>
      </c>
      <c r="C15" s="7">
        <f t="shared" si="6"/>
        <v>72.499999999999886</v>
      </c>
      <c r="D15" s="7">
        <f t="shared" si="6"/>
        <v>18.899999999999977</v>
      </c>
      <c r="E15" s="7">
        <f t="shared" si="6"/>
        <v>10.5</v>
      </c>
      <c r="F15" s="7">
        <f t="shared" si="6"/>
        <v>15.500000000000028</v>
      </c>
      <c r="G15" s="7">
        <f t="shared" si="6"/>
        <v>27.599999999999994</v>
      </c>
      <c r="H15" s="7">
        <f t="shared" si="6"/>
        <v>82.300000000000068</v>
      </c>
      <c r="I15" s="7">
        <f t="shared" si="4"/>
        <v>18.499999999999943</v>
      </c>
      <c r="J15" s="7">
        <f t="shared" si="4"/>
        <v>20.900000000000006</v>
      </c>
      <c r="K15" s="7">
        <f t="shared" si="4"/>
        <v>17.199999999999989</v>
      </c>
      <c r="L15" s="7">
        <f t="shared" si="4"/>
        <v>25.699999999999989</v>
      </c>
      <c r="M15" s="7">
        <f t="shared" si="4"/>
        <v>54.200000000000045</v>
      </c>
      <c r="N15" s="7">
        <f t="shared" si="4"/>
        <v>17.400000000000034</v>
      </c>
      <c r="O15" s="7">
        <f t="shared" si="4"/>
        <v>14.099999999999994</v>
      </c>
      <c r="P15" s="7">
        <f t="shared" si="4"/>
        <v>11.899999999999977</v>
      </c>
      <c r="Q15" s="7">
        <f t="shared" si="4"/>
        <v>10.800000000000011</v>
      </c>
      <c r="R15" s="34">
        <v>4</v>
      </c>
    </row>
    <row r="16" spans="1:21" s="4" customFormat="1" x14ac:dyDescent="0.2">
      <c r="A16" s="20">
        <v>5</v>
      </c>
      <c r="B16" s="23" t="s">
        <v>15</v>
      </c>
      <c r="C16" s="7">
        <f t="shared" si="6"/>
        <v>2358.7000000000003</v>
      </c>
      <c r="D16" s="7">
        <f t="shared" si="6"/>
        <v>578.69999999999993</v>
      </c>
      <c r="E16" s="7">
        <f t="shared" si="6"/>
        <v>586.20000000000005</v>
      </c>
      <c r="F16" s="7">
        <f t="shared" si="6"/>
        <v>590.20000000000005</v>
      </c>
      <c r="G16" s="7">
        <f t="shared" si="6"/>
        <v>603.6</v>
      </c>
      <c r="H16" s="7">
        <f t="shared" si="6"/>
        <v>2291.6</v>
      </c>
      <c r="I16" s="7">
        <f t="shared" si="4"/>
        <v>571.80000000000007</v>
      </c>
      <c r="J16" s="7">
        <f t="shared" si="4"/>
        <v>523.19999999999993</v>
      </c>
      <c r="K16" s="7">
        <f t="shared" si="4"/>
        <v>569.90000000000009</v>
      </c>
      <c r="L16" s="7">
        <f t="shared" si="4"/>
        <v>626.69999999999993</v>
      </c>
      <c r="M16" s="7">
        <f t="shared" si="4"/>
        <v>2707.1</v>
      </c>
      <c r="N16" s="7">
        <f t="shared" si="4"/>
        <v>669.3</v>
      </c>
      <c r="O16" s="7">
        <f t="shared" si="4"/>
        <v>641</v>
      </c>
      <c r="P16" s="7">
        <f t="shared" si="4"/>
        <v>674.69999999999993</v>
      </c>
      <c r="Q16" s="7">
        <f t="shared" si="4"/>
        <v>722.1</v>
      </c>
      <c r="R16" s="34">
        <v>5</v>
      </c>
    </row>
    <row r="17" spans="1:18" s="4" customFormat="1" x14ac:dyDescent="0.2">
      <c r="A17" s="20">
        <v>6</v>
      </c>
      <c r="B17" s="23" t="s">
        <v>16</v>
      </c>
      <c r="C17" s="7">
        <f t="shared" si="6"/>
        <v>-717.7</v>
      </c>
      <c r="D17" s="7">
        <f t="shared" si="6"/>
        <v>-280</v>
      </c>
      <c r="E17" s="7">
        <f t="shared" si="6"/>
        <v>-54.899999999999991</v>
      </c>
      <c r="F17" s="7">
        <f t="shared" si="6"/>
        <v>-329</v>
      </c>
      <c r="G17" s="7">
        <f t="shared" si="6"/>
        <v>-53.800000000000004</v>
      </c>
      <c r="H17" s="7">
        <f t="shared" si="6"/>
        <v>-767.6</v>
      </c>
      <c r="I17" s="7">
        <f t="shared" si="4"/>
        <v>-336.9</v>
      </c>
      <c r="J17" s="7">
        <f t="shared" si="4"/>
        <v>-58.199999999999996</v>
      </c>
      <c r="K17" s="7">
        <f t="shared" si="4"/>
        <v>-312.5</v>
      </c>
      <c r="L17" s="7">
        <f t="shared" si="4"/>
        <v>-60</v>
      </c>
      <c r="M17" s="7">
        <f t="shared" si="4"/>
        <v>-881.19999999999993</v>
      </c>
      <c r="N17" s="7">
        <f t="shared" si="4"/>
        <v>-354.7</v>
      </c>
      <c r="O17" s="7">
        <f t="shared" si="4"/>
        <v>-70</v>
      </c>
      <c r="P17" s="7">
        <f t="shared" si="4"/>
        <v>-351.5</v>
      </c>
      <c r="Q17" s="7">
        <f t="shared" si="4"/>
        <v>-105</v>
      </c>
      <c r="R17" s="34">
        <v>6</v>
      </c>
    </row>
    <row r="18" spans="1:18" s="4" customFormat="1" x14ac:dyDescent="0.2">
      <c r="A18" s="20">
        <v>7</v>
      </c>
      <c r="B18" s="23" t="s">
        <v>17</v>
      </c>
      <c r="C18" s="7">
        <f t="shared" si="6"/>
        <v>-5330.7999999999975</v>
      </c>
      <c r="D18" s="7">
        <f t="shared" si="6"/>
        <v>-992.99999999999829</v>
      </c>
      <c r="E18" s="7">
        <f t="shared" si="6"/>
        <v>-1485.8000000000011</v>
      </c>
      <c r="F18" s="7">
        <f t="shared" si="6"/>
        <v>-1461.8999999999992</v>
      </c>
      <c r="G18" s="7">
        <f t="shared" si="6"/>
        <v>-1390.0999999999985</v>
      </c>
      <c r="H18" s="7">
        <f t="shared" si="6"/>
        <v>-4445.8999999999996</v>
      </c>
      <c r="I18" s="7">
        <f t="shared" si="4"/>
        <v>-647.59999999999854</v>
      </c>
      <c r="J18" s="7">
        <f t="shared" si="4"/>
        <v>-1102.7000000000005</v>
      </c>
      <c r="K18" s="7">
        <f t="shared" si="4"/>
        <v>-1235.9000000000015</v>
      </c>
      <c r="L18" s="7">
        <f t="shared" si="4"/>
        <v>-1459.6999999999996</v>
      </c>
      <c r="M18" s="7">
        <f t="shared" si="4"/>
        <v>-4541.7999999999975</v>
      </c>
      <c r="N18" s="7">
        <f t="shared" si="4"/>
        <v>-687.89999999999873</v>
      </c>
      <c r="O18" s="7">
        <f t="shared" si="4"/>
        <v>-1030.7999999999988</v>
      </c>
      <c r="P18" s="7">
        <f t="shared" si="4"/>
        <v>-1257.0999999999995</v>
      </c>
      <c r="Q18" s="7">
        <f t="shared" si="4"/>
        <v>-1566</v>
      </c>
      <c r="R18" s="34">
        <v>7</v>
      </c>
    </row>
    <row r="19" spans="1:18" s="4" customFormat="1" ht="15" customHeight="1" x14ac:dyDescent="0.25">
      <c r="A19" s="20">
        <v>8</v>
      </c>
      <c r="B19" s="24" t="s">
        <v>18</v>
      </c>
      <c r="C19" s="58">
        <f>SUM(C20+C21+C22+C23+C24+C25)</f>
        <v>29179.8</v>
      </c>
      <c r="D19" s="58">
        <f t="shared" ref="D19:G19" si="7">SUM(D20+D21+D22+D23+D24+D25)</f>
        <v>7565.4</v>
      </c>
      <c r="E19" s="58">
        <f t="shared" si="7"/>
        <v>7141.9</v>
      </c>
      <c r="F19" s="58">
        <f t="shared" si="7"/>
        <v>7318.5</v>
      </c>
      <c r="G19" s="58">
        <f t="shared" si="7"/>
        <v>7154</v>
      </c>
      <c r="H19" s="58">
        <f>SUM(H20+H21+H22+H23+H24+H25)</f>
        <v>28581.199999999997</v>
      </c>
      <c r="I19" s="58">
        <f t="shared" ref="I19:L19" si="8">SUM(I20+I21+I22+I23+I24+I25)</f>
        <v>6774.4000000000005</v>
      </c>
      <c r="J19" s="58">
        <f t="shared" si="8"/>
        <v>7279.6</v>
      </c>
      <c r="K19" s="58">
        <f t="shared" si="8"/>
        <v>7318.0999999999985</v>
      </c>
      <c r="L19" s="58">
        <f t="shared" si="8"/>
        <v>7209.1</v>
      </c>
      <c r="M19" s="58">
        <f>SUM(M20+M21+M22+M23+M24+M25)</f>
        <v>30500.000000000004</v>
      </c>
      <c r="N19" s="58">
        <f t="shared" ref="N19:Q19" si="9">SUM(N20+N21+N22+N23+N24+N25)</f>
        <v>7710.2000000000007</v>
      </c>
      <c r="O19" s="58">
        <f t="shared" si="9"/>
        <v>7764.8000000000011</v>
      </c>
      <c r="P19" s="58">
        <f t="shared" si="9"/>
        <v>7314.6</v>
      </c>
      <c r="Q19" s="58">
        <f t="shared" si="9"/>
        <v>7710.4</v>
      </c>
      <c r="R19" s="34">
        <v>8</v>
      </c>
    </row>
    <row r="20" spans="1:18" s="4" customFormat="1" x14ac:dyDescent="0.2">
      <c r="A20" s="20">
        <v>9</v>
      </c>
      <c r="B20" s="23" t="s">
        <v>12</v>
      </c>
      <c r="C20" s="7">
        <f>C27+C34+C41</f>
        <v>10185.999999999998</v>
      </c>
      <c r="D20" s="7">
        <f t="shared" ref="D20:G20" si="10">D27+D34+D41</f>
        <v>2593.3999999999996</v>
      </c>
      <c r="E20" s="7">
        <f t="shared" si="10"/>
        <v>2484.3000000000002</v>
      </c>
      <c r="F20" s="7">
        <f t="shared" si="10"/>
        <v>2568.5</v>
      </c>
      <c r="G20" s="7">
        <f t="shared" si="10"/>
        <v>2539.8000000000002</v>
      </c>
      <c r="H20" s="7">
        <f>H27+H34+H41</f>
        <v>9335.1999999999989</v>
      </c>
      <c r="I20" s="7">
        <f t="shared" ref="I20:Q25" si="11">I27+I34+I41</f>
        <v>1917.3999999999999</v>
      </c>
      <c r="J20" s="7">
        <f t="shared" si="11"/>
        <v>2548.6</v>
      </c>
      <c r="K20" s="7">
        <f t="shared" si="11"/>
        <v>2557.5</v>
      </c>
      <c r="L20" s="7">
        <f t="shared" si="11"/>
        <v>2311.6999999999998</v>
      </c>
      <c r="M20" s="7">
        <f>M27+M34+M41</f>
        <v>9382.4</v>
      </c>
      <c r="N20" s="7">
        <f t="shared" ref="N20:Q20" si="12">N27+N34+N41</f>
        <v>2280.8000000000002</v>
      </c>
      <c r="O20" s="7">
        <f t="shared" si="12"/>
        <v>2536.7000000000003</v>
      </c>
      <c r="P20" s="7">
        <f t="shared" si="12"/>
        <v>2159</v>
      </c>
      <c r="Q20" s="7">
        <f t="shared" si="12"/>
        <v>2405.9</v>
      </c>
      <c r="R20" s="34">
        <v>9</v>
      </c>
    </row>
    <row r="21" spans="1:18" s="4" customFormat="1" x14ac:dyDescent="0.2">
      <c r="A21" s="20">
        <v>10</v>
      </c>
      <c r="B21" s="23" t="s">
        <v>13</v>
      </c>
      <c r="C21" s="7">
        <f t="shared" ref="C21:H25" si="13">C28+C35+C42</f>
        <v>1454.4</v>
      </c>
      <c r="D21" s="7">
        <f t="shared" si="13"/>
        <v>300.10000000000002</v>
      </c>
      <c r="E21" s="7">
        <f t="shared" si="13"/>
        <v>310.20000000000005</v>
      </c>
      <c r="F21" s="7">
        <f t="shared" si="13"/>
        <v>429.1</v>
      </c>
      <c r="G21" s="7">
        <f t="shared" si="13"/>
        <v>415</v>
      </c>
      <c r="H21" s="7">
        <f t="shared" si="13"/>
        <v>1550.7000000000003</v>
      </c>
      <c r="I21" s="7">
        <f t="shared" si="11"/>
        <v>363.59999999999997</v>
      </c>
      <c r="J21" s="7">
        <f t="shared" si="11"/>
        <v>393.5</v>
      </c>
      <c r="K21" s="7">
        <f t="shared" si="11"/>
        <v>361.4</v>
      </c>
      <c r="L21" s="7">
        <f t="shared" si="11"/>
        <v>432.2</v>
      </c>
      <c r="M21" s="7">
        <f t="shared" si="11"/>
        <v>1586.6000000000001</v>
      </c>
      <c r="N21" s="7">
        <f t="shared" si="11"/>
        <v>403.40000000000003</v>
      </c>
      <c r="O21" s="7">
        <f t="shared" si="11"/>
        <v>386.1</v>
      </c>
      <c r="P21" s="7">
        <f t="shared" si="11"/>
        <v>362.9</v>
      </c>
      <c r="Q21" s="7">
        <f t="shared" si="11"/>
        <v>434.2</v>
      </c>
      <c r="R21" s="34">
        <v>10</v>
      </c>
    </row>
    <row r="22" spans="1:18" s="4" customFormat="1" x14ac:dyDescent="0.2">
      <c r="A22" s="20">
        <v>11</v>
      </c>
      <c r="B22" s="23" t="s">
        <v>14</v>
      </c>
      <c r="C22" s="7">
        <f t="shared" si="13"/>
        <v>909.89999999999986</v>
      </c>
      <c r="D22" s="7">
        <f t="shared" si="13"/>
        <v>301.60000000000002</v>
      </c>
      <c r="E22" s="7">
        <f t="shared" si="13"/>
        <v>202.6</v>
      </c>
      <c r="F22" s="7">
        <f t="shared" si="13"/>
        <v>197.60000000000002</v>
      </c>
      <c r="G22" s="7">
        <f t="shared" si="13"/>
        <v>208.1</v>
      </c>
      <c r="H22" s="7">
        <f t="shared" si="13"/>
        <v>936.4</v>
      </c>
      <c r="I22" s="7">
        <f t="shared" si="11"/>
        <v>293.89999999999998</v>
      </c>
      <c r="J22" s="7">
        <f t="shared" si="11"/>
        <v>220.9</v>
      </c>
      <c r="K22" s="7">
        <f t="shared" si="11"/>
        <v>208.7</v>
      </c>
      <c r="L22" s="7">
        <f t="shared" si="11"/>
        <v>212.89999999999998</v>
      </c>
      <c r="M22" s="7">
        <f t="shared" si="11"/>
        <v>927</v>
      </c>
      <c r="N22" s="7">
        <f t="shared" si="11"/>
        <v>288.7</v>
      </c>
      <c r="O22" s="7">
        <f t="shared" si="11"/>
        <v>210.2</v>
      </c>
      <c r="P22" s="7">
        <f t="shared" si="11"/>
        <v>208.29999999999998</v>
      </c>
      <c r="Q22" s="7">
        <f t="shared" si="11"/>
        <v>219.8</v>
      </c>
      <c r="R22" s="34">
        <v>11</v>
      </c>
    </row>
    <row r="23" spans="1:18" s="4" customFormat="1" x14ac:dyDescent="0.2">
      <c r="A23" s="20">
        <v>12</v>
      </c>
      <c r="B23" s="23" t="s">
        <v>15</v>
      </c>
      <c r="C23" s="7">
        <f t="shared" si="13"/>
        <v>2454.2000000000003</v>
      </c>
      <c r="D23" s="7">
        <f t="shared" si="13"/>
        <v>598</v>
      </c>
      <c r="E23" s="7">
        <f t="shared" si="13"/>
        <v>608</v>
      </c>
      <c r="F23" s="7">
        <f t="shared" si="13"/>
        <v>617.6</v>
      </c>
      <c r="G23" s="7">
        <f t="shared" si="13"/>
        <v>630.6</v>
      </c>
      <c r="H23" s="7">
        <f t="shared" si="13"/>
        <v>2408.3000000000002</v>
      </c>
      <c r="I23" s="7">
        <f t="shared" si="11"/>
        <v>598.70000000000005</v>
      </c>
      <c r="J23" s="7">
        <f t="shared" si="11"/>
        <v>552.29999999999995</v>
      </c>
      <c r="K23" s="7">
        <f t="shared" si="11"/>
        <v>600</v>
      </c>
      <c r="L23" s="7">
        <f t="shared" si="11"/>
        <v>657.3</v>
      </c>
      <c r="M23" s="7">
        <f t="shared" si="11"/>
        <v>2834.2</v>
      </c>
      <c r="N23" s="7">
        <f t="shared" si="11"/>
        <v>700.19999999999993</v>
      </c>
      <c r="O23" s="7">
        <f t="shared" si="11"/>
        <v>674.5</v>
      </c>
      <c r="P23" s="7">
        <f t="shared" si="11"/>
        <v>705.19999999999993</v>
      </c>
      <c r="Q23" s="7">
        <f t="shared" si="11"/>
        <v>754.3</v>
      </c>
      <c r="R23" s="34">
        <v>12</v>
      </c>
    </row>
    <row r="24" spans="1:18" s="4" customFormat="1" x14ac:dyDescent="0.2">
      <c r="A24" s="20">
        <v>13</v>
      </c>
      <c r="B24" s="23" t="s">
        <v>16</v>
      </c>
      <c r="C24" s="7">
        <f t="shared" si="13"/>
        <v>0</v>
      </c>
      <c r="D24" s="7">
        <f t="shared" si="13"/>
        <v>0</v>
      </c>
      <c r="E24" s="7">
        <f t="shared" si="13"/>
        <v>0</v>
      </c>
      <c r="F24" s="7">
        <f t="shared" si="13"/>
        <v>0</v>
      </c>
      <c r="G24" s="7">
        <f t="shared" si="13"/>
        <v>0</v>
      </c>
      <c r="H24" s="7">
        <f t="shared" si="13"/>
        <v>0</v>
      </c>
      <c r="I24" s="7">
        <f t="shared" si="11"/>
        <v>0</v>
      </c>
      <c r="J24" s="7">
        <f t="shared" si="11"/>
        <v>0</v>
      </c>
      <c r="K24" s="7">
        <f t="shared" si="11"/>
        <v>0</v>
      </c>
      <c r="L24" s="7">
        <f t="shared" si="11"/>
        <v>0</v>
      </c>
      <c r="M24" s="7">
        <f t="shared" si="11"/>
        <v>0</v>
      </c>
      <c r="N24" s="7">
        <f t="shared" si="11"/>
        <v>0</v>
      </c>
      <c r="O24" s="7">
        <f t="shared" si="11"/>
        <v>0</v>
      </c>
      <c r="P24" s="7">
        <f t="shared" si="11"/>
        <v>0</v>
      </c>
      <c r="Q24" s="7">
        <f t="shared" si="11"/>
        <v>0</v>
      </c>
      <c r="R24" s="34">
        <v>13</v>
      </c>
    </row>
    <row r="25" spans="1:18" s="4" customFormat="1" x14ac:dyDescent="0.2">
      <c r="A25" s="20">
        <v>14</v>
      </c>
      <c r="B25" s="23" t="s">
        <v>17</v>
      </c>
      <c r="C25" s="7">
        <f t="shared" si="13"/>
        <v>14175.300000000001</v>
      </c>
      <c r="D25" s="7">
        <f t="shared" si="13"/>
        <v>3772.3000000000006</v>
      </c>
      <c r="E25" s="7">
        <f t="shared" si="13"/>
        <v>3536.7999999999997</v>
      </c>
      <c r="F25" s="7">
        <f t="shared" si="13"/>
        <v>3505.7000000000003</v>
      </c>
      <c r="G25" s="7">
        <f t="shared" si="13"/>
        <v>3360.5</v>
      </c>
      <c r="H25" s="7">
        <f t="shared" si="13"/>
        <v>14350.599999999999</v>
      </c>
      <c r="I25" s="7">
        <f t="shared" si="11"/>
        <v>3600.8</v>
      </c>
      <c r="J25" s="7">
        <f t="shared" si="11"/>
        <v>3564.2999999999997</v>
      </c>
      <c r="K25" s="7">
        <f t="shared" si="11"/>
        <v>3590.4999999999991</v>
      </c>
      <c r="L25" s="7">
        <f t="shared" si="11"/>
        <v>3595.0000000000005</v>
      </c>
      <c r="M25" s="7">
        <f t="shared" si="11"/>
        <v>15769.800000000003</v>
      </c>
      <c r="N25" s="7">
        <f t="shared" si="11"/>
        <v>4037.1000000000004</v>
      </c>
      <c r="O25" s="7">
        <f t="shared" si="11"/>
        <v>3957.3000000000006</v>
      </c>
      <c r="P25" s="7">
        <f t="shared" si="11"/>
        <v>3879.2000000000003</v>
      </c>
      <c r="Q25" s="7">
        <f t="shared" si="11"/>
        <v>3896.2</v>
      </c>
      <c r="R25" s="34">
        <v>14</v>
      </c>
    </row>
    <row r="26" spans="1:18" s="4" customFormat="1" ht="15.75" x14ac:dyDescent="0.25">
      <c r="A26" s="20">
        <v>15</v>
      </c>
      <c r="B26" s="24" t="s">
        <v>19</v>
      </c>
      <c r="C26" s="58">
        <f>SUM(C27+C28+C29+C30+C31+C32)</f>
        <v>12765.4</v>
      </c>
      <c r="D26" s="58">
        <f t="shared" ref="D26:G26" si="14">SUM(D27+D28+D29+D30+D31+D32)</f>
        <v>3239.8999999999996</v>
      </c>
      <c r="E26" s="58">
        <f t="shared" si="14"/>
        <v>3181.1</v>
      </c>
      <c r="F26" s="58">
        <f t="shared" si="14"/>
        <v>3215.9</v>
      </c>
      <c r="G26" s="58">
        <f t="shared" si="14"/>
        <v>3128.5</v>
      </c>
      <c r="H26" s="58">
        <f>SUM(H27+H28+H29+H30+H31+H32)</f>
        <v>11704.599999999999</v>
      </c>
      <c r="I26" s="58">
        <f t="shared" ref="I26:L26" si="15">SUM(I27+I28+I29+I30+I31+I32)</f>
        <v>2407.3999999999996</v>
      </c>
      <c r="J26" s="58">
        <f t="shared" si="15"/>
        <v>3133.3999999999996</v>
      </c>
      <c r="K26" s="58">
        <f t="shared" si="15"/>
        <v>3180.3999999999996</v>
      </c>
      <c r="L26" s="58">
        <f t="shared" si="15"/>
        <v>2983.4</v>
      </c>
      <c r="M26" s="58">
        <f>SUM(M27+M28+M29+M30+M31+M32)</f>
        <v>12474.400000000001</v>
      </c>
      <c r="N26" s="58">
        <f t="shared" ref="N26:Q26" si="16">SUM(N27+N28+N29+N30+N31+N32)</f>
        <v>3063.6</v>
      </c>
      <c r="O26" s="58">
        <f t="shared" si="16"/>
        <v>3297.2000000000003</v>
      </c>
      <c r="P26" s="58">
        <f t="shared" si="16"/>
        <v>2898.7</v>
      </c>
      <c r="Q26" s="58">
        <f t="shared" si="16"/>
        <v>3214.9</v>
      </c>
      <c r="R26" s="34">
        <v>15</v>
      </c>
    </row>
    <row r="27" spans="1:18" s="4" customFormat="1" x14ac:dyDescent="0.2">
      <c r="A27" s="20">
        <v>16</v>
      </c>
      <c r="B27" s="25" t="s">
        <v>12</v>
      </c>
      <c r="C27" s="7">
        <f>D27+E27+F27+G27</f>
        <v>10161.799999999999</v>
      </c>
      <c r="D27" s="7">
        <v>2582.2999999999997</v>
      </c>
      <c r="E27" s="7">
        <v>2481</v>
      </c>
      <c r="F27" s="7">
        <v>2564.3000000000002</v>
      </c>
      <c r="G27" s="7">
        <v>2534.1999999999998</v>
      </c>
      <c r="H27" s="7">
        <f>I27+J27+K27+L27</f>
        <v>9317.2999999999993</v>
      </c>
      <c r="I27" s="6">
        <v>1912.6</v>
      </c>
      <c r="J27" s="6">
        <v>2543.6</v>
      </c>
      <c r="K27" s="6">
        <v>2553.5</v>
      </c>
      <c r="L27" s="6">
        <v>2307.6</v>
      </c>
      <c r="M27" s="7">
        <f>N27+O27+P27+Q27</f>
        <v>9363.7000000000007</v>
      </c>
      <c r="N27" s="6">
        <v>2276.3000000000002</v>
      </c>
      <c r="O27" s="6">
        <v>2530.8000000000002</v>
      </c>
      <c r="P27" s="6">
        <v>2154.5</v>
      </c>
      <c r="Q27" s="6">
        <v>2402.1</v>
      </c>
      <c r="R27" s="34">
        <v>16</v>
      </c>
    </row>
    <row r="28" spans="1:18" s="4" customFormat="1" x14ac:dyDescent="0.2">
      <c r="A28" s="20">
        <v>17</v>
      </c>
      <c r="B28" s="25" t="s">
        <v>13</v>
      </c>
      <c r="C28" s="7">
        <f t="shared" ref="C28:C46" si="17">D28+E28+F28+G28</f>
        <v>0</v>
      </c>
      <c r="D28" s="7">
        <v>0</v>
      </c>
      <c r="E28" s="7">
        <v>0</v>
      </c>
      <c r="F28" s="7">
        <v>0</v>
      </c>
      <c r="G28" s="7">
        <v>0</v>
      </c>
      <c r="H28" s="7">
        <f t="shared" ref="H28:H46" si="18">I28+J28+K28+L28</f>
        <v>0</v>
      </c>
      <c r="I28" s="6">
        <v>0</v>
      </c>
      <c r="J28" s="6">
        <v>0</v>
      </c>
      <c r="K28" s="6">
        <v>0</v>
      </c>
      <c r="L28" s="6">
        <v>0</v>
      </c>
      <c r="M28" s="7">
        <f t="shared" ref="M28:M46" si="19">N28+O28+P28+Q28</f>
        <v>0</v>
      </c>
      <c r="N28" s="6">
        <v>0</v>
      </c>
      <c r="O28" s="6">
        <v>0</v>
      </c>
      <c r="P28" s="6">
        <v>0</v>
      </c>
      <c r="Q28" s="6">
        <v>0</v>
      </c>
      <c r="R28" s="34">
        <v>17</v>
      </c>
    </row>
    <row r="29" spans="1:18" s="4" customFormat="1" x14ac:dyDescent="0.2">
      <c r="A29" s="20">
        <v>18</v>
      </c>
      <c r="B29" s="25" t="s">
        <v>14</v>
      </c>
      <c r="C29" s="7">
        <f t="shared" si="17"/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si="18"/>
        <v>0</v>
      </c>
      <c r="I29" s="6">
        <v>0</v>
      </c>
      <c r="J29" s="6">
        <v>0</v>
      </c>
      <c r="K29" s="6">
        <v>0</v>
      </c>
      <c r="L29" s="6">
        <v>0</v>
      </c>
      <c r="M29" s="7">
        <f t="shared" si="19"/>
        <v>0</v>
      </c>
      <c r="N29" s="6">
        <v>0</v>
      </c>
      <c r="O29" s="6">
        <v>0</v>
      </c>
      <c r="P29" s="6">
        <v>0</v>
      </c>
      <c r="Q29" s="6">
        <v>0</v>
      </c>
      <c r="R29" s="34">
        <v>18</v>
      </c>
    </row>
    <row r="30" spans="1:18" s="4" customFormat="1" x14ac:dyDescent="0.2">
      <c r="A30" s="20">
        <v>19</v>
      </c>
      <c r="B30" s="25" t="s">
        <v>15</v>
      </c>
      <c r="C30" s="7">
        <f t="shared" si="17"/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18"/>
        <v>0</v>
      </c>
      <c r="I30" s="6">
        <v>0</v>
      </c>
      <c r="J30" s="6">
        <v>0</v>
      </c>
      <c r="K30" s="6">
        <v>0</v>
      </c>
      <c r="L30" s="6">
        <v>0</v>
      </c>
      <c r="M30" s="7">
        <f t="shared" si="19"/>
        <v>0</v>
      </c>
      <c r="N30" s="6">
        <v>0</v>
      </c>
      <c r="O30" s="6">
        <v>0</v>
      </c>
      <c r="P30" s="6">
        <v>0</v>
      </c>
      <c r="Q30" s="6">
        <v>0</v>
      </c>
      <c r="R30" s="34">
        <v>19</v>
      </c>
    </row>
    <row r="31" spans="1:18" s="4" customFormat="1" x14ac:dyDescent="0.2">
      <c r="A31" s="20">
        <v>20</v>
      </c>
      <c r="B31" s="25" t="s">
        <v>16</v>
      </c>
      <c r="C31" s="7">
        <f t="shared" si="17"/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18"/>
        <v>0</v>
      </c>
      <c r="I31" s="6">
        <v>0</v>
      </c>
      <c r="J31" s="6">
        <v>0</v>
      </c>
      <c r="K31" s="6">
        <v>0</v>
      </c>
      <c r="L31" s="6">
        <v>0</v>
      </c>
      <c r="M31" s="7">
        <f t="shared" si="19"/>
        <v>0</v>
      </c>
      <c r="N31" s="6">
        <v>0</v>
      </c>
      <c r="O31" s="6">
        <v>0</v>
      </c>
      <c r="P31" s="6">
        <v>0</v>
      </c>
      <c r="Q31" s="6">
        <v>0</v>
      </c>
      <c r="R31" s="34">
        <v>20</v>
      </c>
    </row>
    <row r="32" spans="1:18" s="4" customFormat="1" x14ac:dyDescent="0.2">
      <c r="A32" s="20">
        <v>21</v>
      </c>
      <c r="B32" s="25" t="s">
        <v>17</v>
      </c>
      <c r="C32" s="7">
        <f t="shared" si="17"/>
        <v>2603.6</v>
      </c>
      <c r="D32" s="7">
        <v>657.59999999999991</v>
      </c>
      <c r="E32" s="7">
        <v>700.1</v>
      </c>
      <c r="F32" s="7">
        <v>651.6</v>
      </c>
      <c r="G32" s="7">
        <v>594.30000000000018</v>
      </c>
      <c r="H32" s="7">
        <f t="shared" si="18"/>
        <v>2387.2999999999993</v>
      </c>
      <c r="I32" s="6">
        <v>494.79999999999973</v>
      </c>
      <c r="J32" s="6">
        <v>589.79999999999973</v>
      </c>
      <c r="K32" s="6">
        <v>626.89999999999964</v>
      </c>
      <c r="L32" s="6">
        <v>675.80000000000018</v>
      </c>
      <c r="M32" s="7">
        <f t="shared" si="19"/>
        <v>3110.7</v>
      </c>
      <c r="N32" s="6">
        <v>787.29999999999973</v>
      </c>
      <c r="O32" s="6">
        <v>766.40000000000009</v>
      </c>
      <c r="P32" s="6">
        <v>744.19999999999982</v>
      </c>
      <c r="Q32" s="6">
        <v>812.80000000000018</v>
      </c>
      <c r="R32" s="34">
        <v>21</v>
      </c>
    </row>
    <row r="33" spans="1:18" s="4" customFormat="1" ht="15.75" x14ac:dyDescent="0.25">
      <c r="A33" s="20">
        <v>22</v>
      </c>
      <c r="B33" s="24" t="s">
        <v>20</v>
      </c>
      <c r="C33" s="58">
        <f>SUM(C34+C35+C36+C37+C38+C39)</f>
        <v>14336.800000000001</v>
      </c>
      <c r="D33" s="58">
        <f t="shared" ref="D33:G33" si="20">SUM(D34+D35+D36+D37+D38+D39)</f>
        <v>3752.400000000001</v>
      </c>
      <c r="E33" s="58">
        <f t="shared" si="20"/>
        <v>3508.7</v>
      </c>
      <c r="F33" s="58">
        <f t="shared" si="20"/>
        <v>3582.3</v>
      </c>
      <c r="G33" s="58">
        <f t="shared" si="20"/>
        <v>3493.3999999999996</v>
      </c>
      <c r="H33" s="58">
        <f>SUM(H34+H35+H36+H37+H38+H39)</f>
        <v>14613.199999999999</v>
      </c>
      <c r="I33" s="58">
        <f t="shared" ref="I33:L33" si="21">SUM(I34+I35+I36+I37+I38+I39)</f>
        <v>3711.9000000000005</v>
      </c>
      <c r="J33" s="58">
        <f t="shared" si="21"/>
        <v>3598.7</v>
      </c>
      <c r="K33" s="58">
        <f t="shared" si="21"/>
        <v>3599.4999999999995</v>
      </c>
      <c r="L33" s="58">
        <f t="shared" si="21"/>
        <v>3703.1000000000004</v>
      </c>
      <c r="M33" s="58">
        <f>SUM(M34+M35+M36+M37+M38+M39)</f>
        <v>15540.900000000001</v>
      </c>
      <c r="N33" s="58">
        <f t="shared" ref="N33:Q33" si="22">SUM(N34+N35+N36+N37+N38+N39)</f>
        <v>3969.9000000000005</v>
      </c>
      <c r="O33" s="58">
        <f t="shared" si="22"/>
        <v>3886.4000000000005</v>
      </c>
      <c r="P33" s="58">
        <f t="shared" si="22"/>
        <v>3813.2000000000003</v>
      </c>
      <c r="Q33" s="58">
        <f t="shared" si="22"/>
        <v>3871.3999999999996</v>
      </c>
      <c r="R33" s="34">
        <v>22</v>
      </c>
    </row>
    <row r="34" spans="1:18" s="4" customFormat="1" x14ac:dyDescent="0.2">
      <c r="A34" s="20">
        <v>23</v>
      </c>
      <c r="B34" s="25" t="s">
        <v>12</v>
      </c>
      <c r="C34" s="7">
        <f t="shared" si="17"/>
        <v>18.8</v>
      </c>
      <c r="D34" s="7">
        <v>9.5</v>
      </c>
      <c r="E34" s="7">
        <v>2.5</v>
      </c>
      <c r="F34" s="7">
        <v>3</v>
      </c>
      <c r="G34" s="7">
        <v>3.8000000000000003</v>
      </c>
      <c r="H34" s="7">
        <f t="shared" si="18"/>
        <v>16.100000000000001</v>
      </c>
      <c r="I34" s="6">
        <v>4.0999999999999996</v>
      </c>
      <c r="J34" s="6">
        <v>4.2</v>
      </c>
      <c r="K34" s="6">
        <v>3.9</v>
      </c>
      <c r="L34" s="6">
        <v>3.9000000000000004</v>
      </c>
      <c r="M34" s="7">
        <f t="shared" si="19"/>
        <v>17.3</v>
      </c>
      <c r="N34" s="6">
        <v>4</v>
      </c>
      <c r="O34" s="6">
        <v>5.5</v>
      </c>
      <c r="P34" s="6">
        <v>4.3</v>
      </c>
      <c r="Q34" s="6">
        <v>3.5</v>
      </c>
      <c r="R34" s="34">
        <v>23</v>
      </c>
    </row>
    <row r="35" spans="1:18" s="4" customFormat="1" x14ac:dyDescent="0.2">
      <c r="A35" s="20">
        <v>24</v>
      </c>
      <c r="B35" s="25" t="s">
        <v>13</v>
      </c>
      <c r="C35" s="7">
        <f t="shared" si="17"/>
        <v>370.9</v>
      </c>
      <c r="D35" s="7">
        <v>80.599999999999994</v>
      </c>
      <c r="E35" s="7">
        <v>69.800000000000011</v>
      </c>
      <c r="F35" s="7">
        <v>137.4</v>
      </c>
      <c r="G35" s="7">
        <v>83.1</v>
      </c>
      <c r="H35" s="7">
        <f t="shared" si="18"/>
        <v>333.30000000000007</v>
      </c>
      <c r="I35" s="6">
        <v>71.7</v>
      </c>
      <c r="J35" s="6">
        <v>80.400000000000006</v>
      </c>
      <c r="K35" s="6">
        <v>61.4</v>
      </c>
      <c r="L35" s="6">
        <v>119.80000000000001</v>
      </c>
      <c r="M35" s="7">
        <f t="shared" si="19"/>
        <v>281.20000000000005</v>
      </c>
      <c r="N35" s="6">
        <v>74.800000000000011</v>
      </c>
      <c r="O35" s="6">
        <v>73</v>
      </c>
      <c r="P35" s="6">
        <v>64.099999999999994</v>
      </c>
      <c r="Q35" s="6">
        <v>69.300000000000011</v>
      </c>
      <c r="R35" s="34">
        <v>24</v>
      </c>
    </row>
    <row r="36" spans="1:18" s="4" customFormat="1" x14ac:dyDescent="0.2">
      <c r="A36" s="20">
        <v>25</v>
      </c>
      <c r="B36" s="25" t="s">
        <v>14</v>
      </c>
      <c r="C36" s="7">
        <f t="shared" si="17"/>
        <v>172.3</v>
      </c>
      <c r="D36" s="7">
        <v>51.2</v>
      </c>
      <c r="E36" s="7">
        <v>42.5</v>
      </c>
      <c r="F36" s="7">
        <v>35.200000000000003</v>
      </c>
      <c r="G36" s="7">
        <v>43.4</v>
      </c>
      <c r="H36" s="7">
        <f t="shared" si="18"/>
        <v>170.89999999999998</v>
      </c>
      <c r="I36" s="6">
        <v>40</v>
      </c>
      <c r="J36" s="6">
        <v>50.5</v>
      </c>
      <c r="K36" s="6">
        <v>40.700000000000003</v>
      </c>
      <c r="L36" s="6">
        <v>39.700000000000003</v>
      </c>
      <c r="M36" s="7">
        <f t="shared" si="19"/>
        <v>167.2</v>
      </c>
      <c r="N36" s="6">
        <v>39.9</v>
      </c>
      <c r="O36" s="6">
        <v>38.299999999999997</v>
      </c>
      <c r="P36" s="6">
        <v>37.1</v>
      </c>
      <c r="Q36" s="6">
        <v>51.9</v>
      </c>
      <c r="R36" s="34">
        <v>25</v>
      </c>
    </row>
    <row r="37" spans="1:18" s="4" customFormat="1" x14ac:dyDescent="0.2">
      <c r="A37" s="20">
        <v>26</v>
      </c>
      <c r="B37" s="25" t="s">
        <v>15</v>
      </c>
      <c r="C37" s="7">
        <f t="shared" si="17"/>
        <v>2444.4</v>
      </c>
      <c r="D37" s="7">
        <v>596.1</v>
      </c>
      <c r="E37" s="7">
        <v>605.9</v>
      </c>
      <c r="F37" s="7">
        <v>614.9</v>
      </c>
      <c r="G37" s="7">
        <v>627.5</v>
      </c>
      <c r="H37" s="7">
        <f t="shared" si="18"/>
        <v>2389.3000000000002</v>
      </c>
      <c r="I37" s="6">
        <v>594.6</v>
      </c>
      <c r="J37" s="6">
        <v>547.9</v>
      </c>
      <c r="K37" s="6">
        <v>593.9</v>
      </c>
      <c r="L37" s="6">
        <v>652.9</v>
      </c>
      <c r="M37" s="7">
        <f t="shared" si="19"/>
        <v>2796.3999999999996</v>
      </c>
      <c r="N37" s="6">
        <v>693.3</v>
      </c>
      <c r="O37" s="6">
        <v>666.5</v>
      </c>
      <c r="P37" s="6">
        <v>694.09999999999991</v>
      </c>
      <c r="Q37" s="6">
        <v>742.5</v>
      </c>
      <c r="R37" s="34">
        <v>26</v>
      </c>
    </row>
    <row r="38" spans="1:18" s="4" customFormat="1" x14ac:dyDescent="0.2">
      <c r="A38" s="20">
        <v>27</v>
      </c>
      <c r="B38" s="25" t="s">
        <v>16</v>
      </c>
      <c r="C38" s="7">
        <f t="shared" si="17"/>
        <v>0</v>
      </c>
      <c r="D38" s="7">
        <v>0</v>
      </c>
      <c r="E38" s="7">
        <v>0</v>
      </c>
      <c r="F38" s="7">
        <v>0</v>
      </c>
      <c r="G38" s="7">
        <v>0</v>
      </c>
      <c r="H38" s="7">
        <f t="shared" si="18"/>
        <v>0</v>
      </c>
      <c r="I38" s="6">
        <v>0</v>
      </c>
      <c r="J38" s="6">
        <v>0</v>
      </c>
      <c r="K38" s="6">
        <v>0</v>
      </c>
      <c r="L38" s="6">
        <v>0</v>
      </c>
      <c r="M38" s="7">
        <f t="shared" si="19"/>
        <v>0</v>
      </c>
      <c r="N38" s="6">
        <v>0</v>
      </c>
      <c r="O38" s="6">
        <v>0</v>
      </c>
      <c r="P38" s="6">
        <v>0</v>
      </c>
      <c r="Q38" s="6">
        <v>0</v>
      </c>
      <c r="R38" s="34">
        <v>27</v>
      </c>
    </row>
    <row r="39" spans="1:18" s="4" customFormat="1" x14ac:dyDescent="0.2">
      <c r="A39" s="20">
        <v>28</v>
      </c>
      <c r="B39" s="25" t="s">
        <v>17</v>
      </c>
      <c r="C39" s="7">
        <f t="shared" si="17"/>
        <v>11330.400000000001</v>
      </c>
      <c r="D39" s="7">
        <v>3015.0000000000009</v>
      </c>
      <c r="E39" s="7">
        <v>2788</v>
      </c>
      <c r="F39" s="7">
        <v>2791.8</v>
      </c>
      <c r="G39" s="7">
        <v>2735.6</v>
      </c>
      <c r="H39" s="7">
        <f t="shared" si="18"/>
        <v>11703.599999999999</v>
      </c>
      <c r="I39" s="6">
        <v>3001.5000000000005</v>
      </c>
      <c r="J39" s="6">
        <v>2915.7</v>
      </c>
      <c r="K39" s="6">
        <v>2899.5999999999995</v>
      </c>
      <c r="L39" s="6">
        <v>2886.8</v>
      </c>
      <c r="M39" s="7">
        <f t="shared" si="19"/>
        <v>12278.800000000003</v>
      </c>
      <c r="N39" s="6">
        <v>3157.9000000000005</v>
      </c>
      <c r="O39" s="6">
        <v>3103.1000000000004</v>
      </c>
      <c r="P39" s="6">
        <v>3013.6000000000004</v>
      </c>
      <c r="Q39" s="6">
        <v>3004.2</v>
      </c>
      <c r="R39" s="34">
        <v>28</v>
      </c>
    </row>
    <row r="40" spans="1:18" s="4" customFormat="1" ht="15.75" x14ac:dyDescent="0.25">
      <c r="A40" s="20">
        <v>29</v>
      </c>
      <c r="B40" s="24" t="s">
        <v>21</v>
      </c>
      <c r="C40" s="58">
        <f>SUM(C41+C42+C43+C44+C45+C46)</f>
        <v>2077.6</v>
      </c>
      <c r="D40" s="58">
        <f t="shared" ref="D40:G40" si="23">SUM(D41+D42+D43+D44+D45+D46)</f>
        <v>573.1</v>
      </c>
      <c r="E40" s="58">
        <f t="shared" si="23"/>
        <v>452.09999999999997</v>
      </c>
      <c r="F40" s="58">
        <f t="shared" si="23"/>
        <v>520.29999999999995</v>
      </c>
      <c r="G40" s="58">
        <f t="shared" si="23"/>
        <v>532.1</v>
      </c>
      <c r="H40" s="58">
        <f>SUM(H41+H42+H43+H44+H45+H46)</f>
        <v>2263.4</v>
      </c>
      <c r="I40" s="58">
        <f t="shared" ref="I40:L40" si="24">SUM(I41+I42+I43+I44+I45+I46)</f>
        <v>655.1</v>
      </c>
      <c r="J40" s="58">
        <f t="shared" si="24"/>
        <v>547.5</v>
      </c>
      <c r="K40" s="58">
        <f t="shared" si="24"/>
        <v>538.20000000000005</v>
      </c>
      <c r="L40" s="58">
        <f t="shared" si="24"/>
        <v>522.59999999999991</v>
      </c>
      <c r="M40" s="58">
        <f>SUM(M41+M42+M43+M44+M45+M46)</f>
        <v>2484.7000000000003</v>
      </c>
      <c r="N40" s="58">
        <f t="shared" ref="N40:Q40" si="25">SUM(N41+N42+N43+N44+N45+N46)</f>
        <v>676.7</v>
      </c>
      <c r="O40" s="58">
        <f t="shared" si="25"/>
        <v>581.19999999999993</v>
      </c>
      <c r="P40" s="58">
        <f t="shared" si="25"/>
        <v>602.69999999999993</v>
      </c>
      <c r="Q40" s="58">
        <f t="shared" si="25"/>
        <v>624.09999999999991</v>
      </c>
      <c r="R40" s="34">
        <v>29</v>
      </c>
    </row>
    <row r="41" spans="1:18" s="4" customFormat="1" x14ac:dyDescent="0.2">
      <c r="A41" s="20">
        <v>30</v>
      </c>
      <c r="B41" s="25" t="s">
        <v>12</v>
      </c>
      <c r="C41" s="7">
        <f t="shared" si="17"/>
        <v>5.4</v>
      </c>
      <c r="D41" s="7">
        <v>1.6</v>
      </c>
      <c r="E41" s="7">
        <v>0.8</v>
      </c>
      <c r="F41" s="7">
        <v>1.2</v>
      </c>
      <c r="G41" s="7">
        <v>1.8</v>
      </c>
      <c r="H41" s="7">
        <f t="shared" si="18"/>
        <v>1.8</v>
      </c>
      <c r="I41" s="6">
        <v>0.7</v>
      </c>
      <c r="J41" s="6">
        <v>0.8</v>
      </c>
      <c r="K41" s="6">
        <v>0.1</v>
      </c>
      <c r="L41" s="6">
        <v>0.2</v>
      </c>
      <c r="M41" s="7">
        <f t="shared" si="19"/>
        <v>1.4000000000000001</v>
      </c>
      <c r="N41" s="6">
        <v>0.5</v>
      </c>
      <c r="O41" s="6">
        <v>0.4</v>
      </c>
      <c r="P41" s="6">
        <v>0.2</v>
      </c>
      <c r="Q41" s="6">
        <v>0.3</v>
      </c>
      <c r="R41" s="34">
        <v>30</v>
      </c>
    </row>
    <row r="42" spans="1:18" s="4" customFormat="1" x14ac:dyDescent="0.2">
      <c r="A42" s="20">
        <v>31</v>
      </c>
      <c r="B42" s="25" t="s">
        <v>13</v>
      </c>
      <c r="C42" s="7">
        <f t="shared" si="17"/>
        <v>1083.5</v>
      </c>
      <c r="D42" s="7">
        <v>219.5</v>
      </c>
      <c r="E42" s="7">
        <v>240.4</v>
      </c>
      <c r="F42" s="7">
        <v>291.7</v>
      </c>
      <c r="G42" s="7">
        <v>331.9</v>
      </c>
      <c r="H42" s="7">
        <f t="shared" si="18"/>
        <v>1217.4000000000001</v>
      </c>
      <c r="I42" s="6">
        <v>291.89999999999998</v>
      </c>
      <c r="J42" s="6">
        <v>313.10000000000002</v>
      </c>
      <c r="K42" s="6">
        <v>300</v>
      </c>
      <c r="L42" s="6">
        <v>312.39999999999998</v>
      </c>
      <c r="M42" s="7">
        <f t="shared" si="19"/>
        <v>1305.4000000000001</v>
      </c>
      <c r="N42" s="6">
        <v>328.6</v>
      </c>
      <c r="O42" s="6">
        <v>313.10000000000002</v>
      </c>
      <c r="P42" s="6">
        <v>298.8</v>
      </c>
      <c r="Q42" s="6">
        <v>364.9</v>
      </c>
      <c r="R42" s="34">
        <v>31</v>
      </c>
    </row>
    <row r="43" spans="1:18" s="4" customFormat="1" x14ac:dyDescent="0.2">
      <c r="A43" s="20">
        <v>32</v>
      </c>
      <c r="B43" s="25" t="s">
        <v>14</v>
      </c>
      <c r="C43" s="7">
        <f t="shared" si="17"/>
        <v>737.59999999999991</v>
      </c>
      <c r="D43" s="7">
        <v>250.40000000000003</v>
      </c>
      <c r="E43" s="7">
        <v>160.1</v>
      </c>
      <c r="F43" s="7">
        <v>162.4</v>
      </c>
      <c r="G43" s="7">
        <v>164.7</v>
      </c>
      <c r="H43" s="7">
        <f t="shared" si="18"/>
        <v>765.5</v>
      </c>
      <c r="I43" s="6">
        <v>253.89999999999998</v>
      </c>
      <c r="J43" s="6">
        <v>170.4</v>
      </c>
      <c r="K43" s="6">
        <v>168</v>
      </c>
      <c r="L43" s="6">
        <v>173.2</v>
      </c>
      <c r="M43" s="7">
        <f t="shared" si="19"/>
        <v>759.80000000000007</v>
      </c>
      <c r="N43" s="6">
        <v>248.8</v>
      </c>
      <c r="O43" s="6">
        <v>171.9</v>
      </c>
      <c r="P43" s="6">
        <v>171.2</v>
      </c>
      <c r="Q43" s="6">
        <v>167.9</v>
      </c>
      <c r="R43" s="34">
        <v>32</v>
      </c>
    </row>
    <row r="44" spans="1:18" s="4" customFormat="1" x14ac:dyDescent="0.2">
      <c r="A44" s="20">
        <v>33</v>
      </c>
      <c r="B44" s="25" t="s">
        <v>15</v>
      </c>
      <c r="C44" s="7">
        <f t="shared" si="17"/>
        <v>9.8000000000000007</v>
      </c>
      <c r="D44" s="7">
        <v>1.9</v>
      </c>
      <c r="E44" s="7">
        <v>2.1</v>
      </c>
      <c r="F44" s="7">
        <v>2.7</v>
      </c>
      <c r="G44" s="7">
        <v>3.1</v>
      </c>
      <c r="H44" s="7">
        <f t="shared" si="18"/>
        <v>19</v>
      </c>
      <c r="I44" s="6">
        <v>4.0999999999999996</v>
      </c>
      <c r="J44" s="6">
        <v>4.4000000000000004</v>
      </c>
      <c r="K44" s="6">
        <v>6.1</v>
      </c>
      <c r="L44" s="6">
        <v>4.4000000000000004</v>
      </c>
      <c r="M44" s="7">
        <f t="shared" si="19"/>
        <v>37.799999999999997</v>
      </c>
      <c r="N44" s="6">
        <v>6.9</v>
      </c>
      <c r="O44" s="6">
        <v>8</v>
      </c>
      <c r="P44" s="6">
        <v>11.1</v>
      </c>
      <c r="Q44" s="6">
        <v>11.8</v>
      </c>
      <c r="R44" s="34">
        <v>33</v>
      </c>
    </row>
    <row r="45" spans="1:18" s="4" customFormat="1" x14ac:dyDescent="0.2">
      <c r="A45" s="20">
        <v>34</v>
      </c>
      <c r="B45" s="25" t="s">
        <v>16</v>
      </c>
      <c r="C45" s="7">
        <f t="shared" si="17"/>
        <v>0</v>
      </c>
      <c r="D45" s="7">
        <v>0</v>
      </c>
      <c r="E45" s="7">
        <v>0</v>
      </c>
      <c r="F45" s="7">
        <v>0</v>
      </c>
      <c r="G45" s="7">
        <v>0</v>
      </c>
      <c r="H45" s="7">
        <f t="shared" si="18"/>
        <v>0</v>
      </c>
      <c r="I45" s="6">
        <v>0</v>
      </c>
      <c r="J45" s="6">
        <v>0</v>
      </c>
      <c r="K45" s="6">
        <v>0</v>
      </c>
      <c r="L45" s="6">
        <v>0</v>
      </c>
      <c r="M45" s="7">
        <f t="shared" si="19"/>
        <v>0</v>
      </c>
      <c r="N45" s="6">
        <v>0</v>
      </c>
      <c r="O45" s="6">
        <v>0</v>
      </c>
      <c r="P45" s="6">
        <v>0</v>
      </c>
      <c r="Q45" s="6">
        <v>0</v>
      </c>
      <c r="R45" s="34">
        <v>34</v>
      </c>
    </row>
    <row r="46" spans="1:18" s="4" customFormat="1" x14ac:dyDescent="0.2">
      <c r="A46" s="20">
        <v>35</v>
      </c>
      <c r="B46" s="25" t="s">
        <v>17</v>
      </c>
      <c r="C46" s="7">
        <f t="shared" si="17"/>
        <v>241.29999999999993</v>
      </c>
      <c r="D46" s="7">
        <v>99.7</v>
      </c>
      <c r="E46" s="7">
        <v>48.699999999999953</v>
      </c>
      <c r="F46" s="7">
        <v>62.3</v>
      </c>
      <c r="G46" s="7">
        <v>30.6</v>
      </c>
      <c r="H46" s="7">
        <f t="shared" si="18"/>
        <v>259.70000000000005</v>
      </c>
      <c r="I46" s="6">
        <v>104.50000000000003</v>
      </c>
      <c r="J46" s="6">
        <v>58.8</v>
      </c>
      <c r="K46" s="6">
        <v>64.000000000000028</v>
      </c>
      <c r="L46" s="6">
        <v>32.400000000000013</v>
      </c>
      <c r="M46" s="7">
        <f t="shared" si="19"/>
        <v>380.2999999999999</v>
      </c>
      <c r="N46" s="6">
        <v>91.9</v>
      </c>
      <c r="O46" s="6">
        <v>87.8</v>
      </c>
      <c r="P46" s="6">
        <v>121.39999999999989</v>
      </c>
      <c r="Q46" s="6">
        <v>79.199999999999974</v>
      </c>
      <c r="R46" s="34">
        <v>35</v>
      </c>
    </row>
    <row r="47" spans="1:18" s="4" customFormat="1" ht="15" customHeight="1" x14ac:dyDescent="0.25">
      <c r="A47" s="20">
        <v>36</v>
      </c>
      <c r="B47" s="24" t="s">
        <v>22</v>
      </c>
      <c r="C47" s="58">
        <f>SUM(C48+C49+C50+C51+C52+C53)</f>
        <v>-33347.699999999997</v>
      </c>
      <c r="D47" s="58">
        <f t="shared" ref="D47:G47" si="26">SUM(D48+D49+D50+D51+D52+D53)</f>
        <v>-8583.1999999999989</v>
      </c>
      <c r="E47" s="58">
        <f t="shared" si="26"/>
        <v>-8138.3000000000011</v>
      </c>
      <c r="F47" s="58">
        <f t="shared" si="26"/>
        <v>-8936.9</v>
      </c>
      <c r="G47" s="58">
        <f t="shared" si="26"/>
        <v>-7689.2999999999993</v>
      </c>
      <c r="H47" s="58">
        <f>SUM(H48+H49+H50+H51+H52+H53)</f>
        <v>-31584.299999999996</v>
      </c>
      <c r="I47" s="58">
        <f t="shared" ref="I47:L47" si="27">SUM(I48+I49+I50+I51+I52+I53)</f>
        <v>-7395.5999999999985</v>
      </c>
      <c r="J47" s="58">
        <f t="shared" si="27"/>
        <v>-7765.4</v>
      </c>
      <c r="K47" s="58">
        <f t="shared" si="27"/>
        <v>-8424.1</v>
      </c>
      <c r="L47" s="58">
        <f t="shared" si="27"/>
        <v>-7999.2000000000007</v>
      </c>
      <c r="M47" s="58">
        <f>SUM(M48+M49+M50+M51+M52+M53)</f>
        <v>-33410.1</v>
      </c>
      <c r="N47" s="58">
        <f t="shared" ref="N47:Q47" si="28">SUM(N48+N49+N50+N51+N52+N53)</f>
        <v>-8124.1</v>
      </c>
      <c r="O47" s="58">
        <f t="shared" si="28"/>
        <v>-8223.1</v>
      </c>
      <c r="P47" s="58">
        <f t="shared" si="28"/>
        <v>-8412</v>
      </c>
      <c r="Q47" s="58">
        <f t="shared" si="28"/>
        <v>-8650.9000000000015</v>
      </c>
      <c r="R47" s="34">
        <v>36</v>
      </c>
    </row>
    <row r="48" spans="1:18" s="4" customFormat="1" x14ac:dyDescent="0.2">
      <c r="A48" s="20">
        <v>37</v>
      </c>
      <c r="B48" s="23" t="s">
        <v>12</v>
      </c>
      <c r="C48" s="7">
        <f>C55+C62+C69</f>
        <v>-10632.9</v>
      </c>
      <c r="D48" s="7">
        <f t="shared" ref="D48:G48" si="29">D55+D62+D69</f>
        <v>-2842.4</v>
      </c>
      <c r="E48" s="7">
        <f t="shared" si="29"/>
        <v>-2501.8000000000002</v>
      </c>
      <c r="F48" s="7">
        <f t="shared" si="29"/>
        <v>-2995.7</v>
      </c>
      <c r="G48" s="7">
        <f t="shared" si="29"/>
        <v>-2293.0000000000005</v>
      </c>
      <c r="H48" s="7">
        <f>H55+H62+H69</f>
        <v>-9614</v>
      </c>
      <c r="I48" s="7">
        <f t="shared" ref="I48:Q53" si="30">I55+I62+I69</f>
        <v>-2138.1</v>
      </c>
      <c r="J48" s="7">
        <f t="shared" si="30"/>
        <v>-2450.1</v>
      </c>
      <c r="K48" s="7">
        <f t="shared" si="30"/>
        <v>-2704.6</v>
      </c>
      <c r="L48" s="7">
        <f t="shared" si="30"/>
        <v>-2321.2000000000003</v>
      </c>
      <c r="M48" s="7">
        <f>M55+M62+M69</f>
        <v>-9677.8000000000011</v>
      </c>
      <c r="N48" s="7">
        <f t="shared" ref="N48:Q48" si="31">N55+N62+N69</f>
        <v>-2334.9000000000005</v>
      </c>
      <c r="O48" s="7">
        <f t="shared" si="31"/>
        <v>-2558.1000000000004</v>
      </c>
      <c r="P48" s="7">
        <f t="shared" si="31"/>
        <v>-2329.5</v>
      </c>
      <c r="Q48" s="7">
        <f t="shared" si="31"/>
        <v>-2455.3000000000006</v>
      </c>
      <c r="R48" s="34">
        <v>37</v>
      </c>
    </row>
    <row r="49" spans="1:18" s="4" customFormat="1" x14ac:dyDescent="0.2">
      <c r="A49" s="20">
        <v>38</v>
      </c>
      <c r="B49" s="23" t="s">
        <v>13</v>
      </c>
      <c r="C49" s="7">
        <f t="shared" ref="C49:L53" si="32">C56+C63+C70</f>
        <v>-1664.1</v>
      </c>
      <c r="D49" s="7">
        <f t="shared" si="32"/>
        <v>-411.79999999999995</v>
      </c>
      <c r="E49" s="7">
        <f t="shared" si="32"/>
        <v>-381.4</v>
      </c>
      <c r="F49" s="7">
        <f t="shared" si="32"/>
        <v>-487.19999999999993</v>
      </c>
      <c r="G49" s="7">
        <f t="shared" si="32"/>
        <v>-383.7</v>
      </c>
      <c r="H49" s="7">
        <f t="shared" si="32"/>
        <v>-1592.4</v>
      </c>
      <c r="I49" s="7">
        <f t="shared" si="30"/>
        <v>-398.8</v>
      </c>
      <c r="J49" s="7">
        <f t="shared" si="30"/>
        <v>-404.79999999999995</v>
      </c>
      <c r="K49" s="7">
        <f t="shared" si="30"/>
        <v>-403.8</v>
      </c>
      <c r="L49" s="7">
        <f t="shared" si="30"/>
        <v>-385.00000000000006</v>
      </c>
      <c r="M49" s="7">
        <f t="shared" si="30"/>
        <v>-1665.4</v>
      </c>
      <c r="N49" s="7">
        <f t="shared" si="30"/>
        <v>-424.29999999999995</v>
      </c>
      <c r="O49" s="7">
        <f t="shared" si="30"/>
        <v>-416.3</v>
      </c>
      <c r="P49" s="7">
        <f t="shared" si="30"/>
        <v>-405.7</v>
      </c>
      <c r="Q49" s="7">
        <f t="shared" si="30"/>
        <v>-419.1</v>
      </c>
      <c r="R49" s="34">
        <v>38</v>
      </c>
    </row>
    <row r="50" spans="1:18" s="4" customFormat="1" x14ac:dyDescent="0.2">
      <c r="A50" s="20">
        <v>39</v>
      </c>
      <c r="B50" s="23" t="s">
        <v>14</v>
      </c>
      <c r="C50" s="7">
        <f t="shared" si="32"/>
        <v>-837.4</v>
      </c>
      <c r="D50" s="7">
        <f t="shared" si="32"/>
        <v>-282.70000000000005</v>
      </c>
      <c r="E50" s="7">
        <f t="shared" si="32"/>
        <v>-192.1</v>
      </c>
      <c r="F50" s="7">
        <f t="shared" si="32"/>
        <v>-182.1</v>
      </c>
      <c r="G50" s="7">
        <f t="shared" si="32"/>
        <v>-180.5</v>
      </c>
      <c r="H50" s="7">
        <f t="shared" si="32"/>
        <v>-854.09999999999991</v>
      </c>
      <c r="I50" s="7">
        <f t="shared" si="30"/>
        <v>-275.40000000000003</v>
      </c>
      <c r="J50" s="7">
        <f t="shared" si="30"/>
        <v>-200</v>
      </c>
      <c r="K50" s="7">
        <f t="shared" si="30"/>
        <v>-191.5</v>
      </c>
      <c r="L50" s="7">
        <f t="shared" si="30"/>
        <v>-187.2</v>
      </c>
      <c r="M50" s="7">
        <f t="shared" si="30"/>
        <v>-872.8</v>
      </c>
      <c r="N50" s="7">
        <f t="shared" si="30"/>
        <v>-271.29999999999995</v>
      </c>
      <c r="O50" s="7">
        <f t="shared" si="30"/>
        <v>-196.1</v>
      </c>
      <c r="P50" s="7">
        <f t="shared" si="30"/>
        <v>-196.4</v>
      </c>
      <c r="Q50" s="7">
        <f t="shared" si="30"/>
        <v>-209</v>
      </c>
      <c r="R50" s="34">
        <v>39</v>
      </c>
    </row>
    <row r="51" spans="1:18" s="4" customFormat="1" x14ac:dyDescent="0.2">
      <c r="A51" s="20">
        <v>40</v>
      </c>
      <c r="B51" s="23" t="s">
        <v>15</v>
      </c>
      <c r="C51" s="7">
        <f t="shared" si="32"/>
        <v>-76</v>
      </c>
      <c r="D51" s="7">
        <f>D58+D65+D72</f>
        <v>-17.100000000000001</v>
      </c>
      <c r="E51" s="7">
        <f t="shared" si="32"/>
        <v>-17.399999999999999</v>
      </c>
      <c r="F51" s="7">
        <f t="shared" si="32"/>
        <v>-17.8</v>
      </c>
      <c r="G51" s="7">
        <f t="shared" si="32"/>
        <v>-23.7</v>
      </c>
      <c r="H51" s="7">
        <f t="shared" si="32"/>
        <v>-99.3</v>
      </c>
      <c r="I51" s="7">
        <f>I58+I65+I72</f>
        <v>-24</v>
      </c>
      <c r="J51" s="7">
        <f t="shared" si="30"/>
        <v>-24.5</v>
      </c>
      <c r="K51" s="7">
        <f t="shared" si="30"/>
        <v>-25.3</v>
      </c>
      <c r="L51" s="7">
        <f t="shared" si="30"/>
        <v>-25.5</v>
      </c>
      <c r="M51" s="7">
        <f t="shared" si="30"/>
        <v>-103.39999999999999</v>
      </c>
      <c r="N51" s="7">
        <f>N58+N65+N72</f>
        <v>-25.4</v>
      </c>
      <c r="O51" s="7">
        <f t="shared" si="30"/>
        <v>-25.5</v>
      </c>
      <c r="P51" s="7">
        <f t="shared" si="30"/>
        <v>-25.7</v>
      </c>
      <c r="Q51" s="7">
        <f t="shared" si="30"/>
        <v>-26.8</v>
      </c>
      <c r="R51" s="34">
        <v>40</v>
      </c>
    </row>
    <row r="52" spans="1:18" s="4" customFormat="1" x14ac:dyDescent="0.2">
      <c r="A52" s="20">
        <v>41</v>
      </c>
      <c r="B52" s="23" t="s">
        <v>16</v>
      </c>
      <c r="C52" s="7">
        <f t="shared" si="32"/>
        <v>-717.7</v>
      </c>
      <c r="D52" s="7">
        <f t="shared" si="32"/>
        <v>-280</v>
      </c>
      <c r="E52" s="7">
        <f t="shared" si="32"/>
        <v>-54.899999999999991</v>
      </c>
      <c r="F52" s="7">
        <f t="shared" si="32"/>
        <v>-329</v>
      </c>
      <c r="G52" s="7">
        <f t="shared" si="32"/>
        <v>-53.800000000000004</v>
      </c>
      <c r="H52" s="7">
        <f t="shared" si="32"/>
        <v>-767.6</v>
      </c>
      <c r="I52" s="7">
        <f t="shared" si="32"/>
        <v>-336.9</v>
      </c>
      <c r="J52" s="7">
        <f t="shared" si="32"/>
        <v>-58.199999999999996</v>
      </c>
      <c r="K52" s="7">
        <f t="shared" si="32"/>
        <v>-312.5</v>
      </c>
      <c r="L52" s="7">
        <f t="shared" si="32"/>
        <v>-60</v>
      </c>
      <c r="M52" s="7">
        <f t="shared" si="30"/>
        <v>-881.19999999999993</v>
      </c>
      <c r="N52" s="7">
        <f t="shared" si="30"/>
        <v>-354.7</v>
      </c>
      <c r="O52" s="7">
        <f t="shared" si="30"/>
        <v>-70</v>
      </c>
      <c r="P52" s="7">
        <f t="shared" si="30"/>
        <v>-351.5</v>
      </c>
      <c r="Q52" s="7">
        <f t="shared" si="30"/>
        <v>-105</v>
      </c>
      <c r="R52" s="34">
        <v>41</v>
      </c>
    </row>
    <row r="53" spans="1:18" s="4" customFormat="1" x14ac:dyDescent="0.2">
      <c r="A53" s="20">
        <v>42</v>
      </c>
      <c r="B53" s="23" t="s">
        <v>17</v>
      </c>
      <c r="C53" s="7">
        <f t="shared" si="32"/>
        <v>-19419.599999999999</v>
      </c>
      <c r="D53" s="7">
        <f t="shared" si="32"/>
        <v>-4749.1999999999989</v>
      </c>
      <c r="E53" s="7">
        <f t="shared" si="32"/>
        <v>-4990.7000000000007</v>
      </c>
      <c r="F53" s="7">
        <f t="shared" si="32"/>
        <v>-4925.0999999999995</v>
      </c>
      <c r="G53" s="7">
        <f t="shared" si="32"/>
        <v>-4754.5999999999985</v>
      </c>
      <c r="H53" s="7">
        <f t="shared" si="32"/>
        <v>-18656.899999999998</v>
      </c>
      <c r="I53" s="7">
        <f t="shared" si="32"/>
        <v>-4222.3999999999987</v>
      </c>
      <c r="J53" s="7">
        <f t="shared" si="32"/>
        <v>-4627.8</v>
      </c>
      <c r="K53" s="7">
        <f t="shared" si="32"/>
        <v>-4786.4000000000005</v>
      </c>
      <c r="L53" s="7">
        <f t="shared" si="32"/>
        <v>-5020.3</v>
      </c>
      <c r="M53" s="7">
        <f t="shared" si="30"/>
        <v>-20209.5</v>
      </c>
      <c r="N53" s="7">
        <f t="shared" si="30"/>
        <v>-4713.4999999999991</v>
      </c>
      <c r="O53" s="7">
        <f t="shared" si="30"/>
        <v>-4957.0999999999995</v>
      </c>
      <c r="P53" s="7">
        <f t="shared" si="30"/>
        <v>-5103.2</v>
      </c>
      <c r="Q53" s="7">
        <f t="shared" si="30"/>
        <v>-5435.7</v>
      </c>
      <c r="R53" s="34">
        <v>42</v>
      </c>
    </row>
    <row r="54" spans="1:18" s="4" customFormat="1" ht="15.75" x14ac:dyDescent="0.25">
      <c r="A54" s="20">
        <v>43</v>
      </c>
      <c r="B54" s="24" t="s">
        <v>19</v>
      </c>
      <c r="C54" s="58">
        <f>SUM(C55+C56+C57+C58+C59+C60)</f>
        <v>-22486.5</v>
      </c>
      <c r="D54" s="58">
        <f t="shared" ref="D54:G54" si="33">SUM(D55+D56+D57+D58+D59+D60)</f>
        <v>-5665.2</v>
      </c>
      <c r="E54" s="58">
        <f t="shared" si="33"/>
        <v>-5417.1</v>
      </c>
      <c r="F54" s="58">
        <f t="shared" si="33"/>
        <v>-6146.0999999999995</v>
      </c>
      <c r="G54" s="58">
        <f t="shared" si="33"/>
        <v>-5258.0999999999995</v>
      </c>
      <c r="H54" s="58">
        <f>SUM(H55+H56+H57+H58+H59+H60)</f>
        <v>-20512.900000000001</v>
      </c>
      <c r="I54" s="58">
        <f t="shared" ref="I54:L54" si="34">SUM(I55+I56+I57+I58+I59+I60)</f>
        <v>-4560.1999999999989</v>
      </c>
      <c r="J54" s="58">
        <f t="shared" si="34"/>
        <v>-5060.5</v>
      </c>
      <c r="K54" s="58">
        <f t="shared" si="34"/>
        <v>-5580.4000000000005</v>
      </c>
      <c r="L54" s="58">
        <f t="shared" si="34"/>
        <v>-5311.8</v>
      </c>
      <c r="M54" s="58">
        <f>SUM(M55+M56+M57+M58+M59+M60)</f>
        <v>-21911.599999999999</v>
      </c>
      <c r="N54" s="58">
        <f t="shared" ref="N54:Q54" si="35">SUM(N55+N56+N57+N58+N59+N60)</f>
        <v>-5077.7</v>
      </c>
      <c r="O54" s="58">
        <f t="shared" si="35"/>
        <v>-5596</v>
      </c>
      <c r="P54" s="58">
        <f t="shared" si="35"/>
        <v>-5454.5</v>
      </c>
      <c r="Q54" s="58">
        <f t="shared" si="35"/>
        <v>-5783.4</v>
      </c>
      <c r="R54" s="34">
        <v>43</v>
      </c>
    </row>
    <row r="55" spans="1:18" s="4" customFormat="1" x14ac:dyDescent="0.2">
      <c r="A55" s="20">
        <v>44</v>
      </c>
      <c r="B55" s="25" t="s">
        <v>12</v>
      </c>
      <c r="C55" s="7">
        <f>D55+E55+F55+G55</f>
        <v>-9998.1</v>
      </c>
      <c r="D55" s="7">
        <v>-2644.4</v>
      </c>
      <c r="E55" s="7">
        <v>-2378.4</v>
      </c>
      <c r="F55" s="7">
        <v>-2851</v>
      </c>
      <c r="G55" s="7">
        <v>-2124.3000000000002</v>
      </c>
      <c r="H55" s="7">
        <f>I55+J55+K55+L55</f>
        <v>-8872.2000000000007</v>
      </c>
      <c r="I55" s="6">
        <v>-1965.3</v>
      </c>
      <c r="J55" s="6">
        <v>-2240.5</v>
      </c>
      <c r="K55" s="6">
        <v>-2518.6</v>
      </c>
      <c r="L55" s="6">
        <v>-2147.8000000000002</v>
      </c>
      <c r="M55" s="7">
        <f>N55+O55+P55+Q55</f>
        <v>-8856.3000000000011</v>
      </c>
      <c r="N55" s="6">
        <v>-2152.1000000000004</v>
      </c>
      <c r="O55" s="6">
        <v>-2364.3000000000002</v>
      </c>
      <c r="P55" s="6">
        <v>-2124.8000000000002</v>
      </c>
      <c r="Q55" s="6">
        <v>-2215.1000000000004</v>
      </c>
      <c r="R55" s="34">
        <v>44</v>
      </c>
    </row>
    <row r="56" spans="1:18" s="4" customFormat="1" x14ac:dyDescent="0.2">
      <c r="A56" s="20">
        <v>45</v>
      </c>
      <c r="B56" s="25" t="s">
        <v>13</v>
      </c>
      <c r="C56" s="7">
        <f t="shared" ref="C56:C74" si="36">D56+E56+F56+G56</f>
        <v>0</v>
      </c>
      <c r="D56" s="7">
        <v>0</v>
      </c>
      <c r="E56" s="7">
        <v>0</v>
      </c>
      <c r="F56" s="7">
        <v>0</v>
      </c>
      <c r="G56" s="7">
        <v>0</v>
      </c>
      <c r="H56" s="7">
        <f t="shared" ref="H56:H74" si="37">I56+J56+K56+L56</f>
        <v>0</v>
      </c>
      <c r="I56" s="6">
        <v>0</v>
      </c>
      <c r="J56" s="6">
        <v>0</v>
      </c>
      <c r="K56" s="6">
        <v>0</v>
      </c>
      <c r="L56" s="6">
        <v>0</v>
      </c>
      <c r="M56" s="7">
        <f t="shared" ref="M56:M74" si="38">N56+O56+P56+Q56</f>
        <v>0</v>
      </c>
      <c r="N56" s="6">
        <v>0</v>
      </c>
      <c r="O56" s="6">
        <v>0</v>
      </c>
      <c r="P56" s="6">
        <v>0</v>
      </c>
      <c r="Q56" s="6">
        <v>0</v>
      </c>
      <c r="R56" s="34">
        <v>45</v>
      </c>
    </row>
    <row r="57" spans="1:18" s="4" customFormat="1" x14ac:dyDescent="0.2">
      <c r="A57" s="20">
        <v>46</v>
      </c>
      <c r="B57" s="25" t="s">
        <v>14</v>
      </c>
      <c r="C57" s="7">
        <f t="shared" si="36"/>
        <v>0</v>
      </c>
      <c r="D57" s="7">
        <v>0</v>
      </c>
      <c r="E57" s="7">
        <v>0</v>
      </c>
      <c r="F57" s="7">
        <v>0</v>
      </c>
      <c r="G57" s="7">
        <v>0</v>
      </c>
      <c r="H57" s="7">
        <f t="shared" si="37"/>
        <v>0</v>
      </c>
      <c r="I57" s="6">
        <v>0</v>
      </c>
      <c r="J57" s="6">
        <v>0</v>
      </c>
      <c r="K57" s="6">
        <v>0</v>
      </c>
      <c r="L57" s="6">
        <v>0</v>
      </c>
      <c r="M57" s="7">
        <f t="shared" si="38"/>
        <v>0</v>
      </c>
      <c r="N57" s="6">
        <v>0</v>
      </c>
      <c r="O57" s="6">
        <v>0</v>
      </c>
      <c r="P57" s="6">
        <v>0</v>
      </c>
      <c r="Q57" s="6">
        <v>0</v>
      </c>
      <c r="R57" s="34">
        <v>46</v>
      </c>
    </row>
    <row r="58" spans="1:18" s="4" customFormat="1" x14ac:dyDescent="0.2">
      <c r="A58" s="20">
        <v>47</v>
      </c>
      <c r="B58" s="25" t="s">
        <v>15</v>
      </c>
      <c r="C58" s="7">
        <f t="shared" si="36"/>
        <v>0</v>
      </c>
      <c r="D58" s="7">
        <v>0</v>
      </c>
      <c r="E58" s="7">
        <v>0</v>
      </c>
      <c r="F58" s="7">
        <v>0</v>
      </c>
      <c r="G58" s="7">
        <v>0</v>
      </c>
      <c r="H58" s="7">
        <f t="shared" si="37"/>
        <v>0</v>
      </c>
      <c r="I58" s="6">
        <v>0</v>
      </c>
      <c r="J58" s="6">
        <v>0</v>
      </c>
      <c r="K58" s="6">
        <v>0</v>
      </c>
      <c r="L58" s="6">
        <v>0</v>
      </c>
      <c r="M58" s="7">
        <f t="shared" si="38"/>
        <v>0</v>
      </c>
      <c r="N58" s="6">
        <v>0</v>
      </c>
      <c r="O58" s="6">
        <v>0</v>
      </c>
      <c r="P58" s="6">
        <v>0</v>
      </c>
      <c r="Q58" s="6">
        <v>0</v>
      </c>
      <c r="R58" s="34">
        <v>47</v>
      </c>
    </row>
    <row r="59" spans="1:18" s="4" customFormat="1" x14ac:dyDescent="0.2">
      <c r="A59" s="20">
        <v>48</v>
      </c>
      <c r="B59" s="25" t="s">
        <v>16</v>
      </c>
      <c r="C59" s="7">
        <f t="shared" si="36"/>
        <v>0</v>
      </c>
      <c r="D59" s="7">
        <v>0</v>
      </c>
      <c r="E59" s="7">
        <v>0</v>
      </c>
      <c r="F59" s="7">
        <v>0</v>
      </c>
      <c r="G59" s="7">
        <v>0</v>
      </c>
      <c r="H59" s="7">
        <f t="shared" si="37"/>
        <v>0</v>
      </c>
      <c r="I59" s="6">
        <v>0</v>
      </c>
      <c r="J59" s="6">
        <v>0</v>
      </c>
      <c r="K59" s="6">
        <v>0</v>
      </c>
      <c r="L59" s="6">
        <v>0</v>
      </c>
      <c r="M59" s="7">
        <f t="shared" si="38"/>
        <v>0</v>
      </c>
      <c r="N59" s="6">
        <v>0</v>
      </c>
      <c r="O59" s="6">
        <v>0</v>
      </c>
      <c r="P59" s="6">
        <v>0</v>
      </c>
      <c r="Q59" s="6">
        <v>0</v>
      </c>
      <c r="R59" s="34">
        <v>48</v>
      </c>
    </row>
    <row r="60" spans="1:18" s="4" customFormat="1" x14ac:dyDescent="0.2">
      <c r="A60" s="20">
        <v>49</v>
      </c>
      <c r="B60" s="25" t="s">
        <v>17</v>
      </c>
      <c r="C60" s="7">
        <f t="shared" si="36"/>
        <v>-12488.399999999998</v>
      </c>
      <c r="D60" s="7">
        <v>-3020.7999999999997</v>
      </c>
      <c r="E60" s="7">
        <v>-3038.7000000000003</v>
      </c>
      <c r="F60" s="7">
        <v>-3295.0999999999995</v>
      </c>
      <c r="G60" s="7">
        <v>-3133.7999999999993</v>
      </c>
      <c r="H60" s="7">
        <f t="shared" si="37"/>
        <v>-11640.699999999999</v>
      </c>
      <c r="I60" s="6">
        <v>-2594.8999999999987</v>
      </c>
      <c r="J60" s="6">
        <v>-2820</v>
      </c>
      <c r="K60" s="6">
        <v>-3061.8000000000006</v>
      </c>
      <c r="L60" s="6">
        <v>-3164</v>
      </c>
      <c r="M60" s="7">
        <f t="shared" si="38"/>
        <v>-13055.3</v>
      </c>
      <c r="N60" s="6">
        <v>-2925.5999999999995</v>
      </c>
      <c r="O60" s="6">
        <v>-3231.7</v>
      </c>
      <c r="P60" s="6">
        <v>-3329.7</v>
      </c>
      <c r="Q60" s="6">
        <v>-3568.2999999999993</v>
      </c>
      <c r="R60" s="34">
        <v>49</v>
      </c>
    </row>
    <row r="61" spans="1:18" s="4" customFormat="1" ht="15.75" x14ac:dyDescent="0.25">
      <c r="A61" s="20">
        <v>50</v>
      </c>
      <c r="B61" s="24" t="s">
        <v>20</v>
      </c>
      <c r="C61" s="58">
        <f>SUM(C62+C63+C64+C65+C66+C67)</f>
        <v>-4758.3999999999996</v>
      </c>
      <c r="D61" s="58">
        <f t="shared" ref="D61:G61" si="39">SUM(D62+D63+D64+D65+D66+D67)</f>
        <v>-1302.5</v>
      </c>
      <c r="E61" s="58">
        <f t="shared" si="39"/>
        <v>-1076.4000000000001</v>
      </c>
      <c r="F61" s="58">
        <f t="shared" si="39"/>
        <v>-1165.3999999999996</v>
      </c>
      <c r="G61" s="58">
        <f t="shared" si="39"/>
        <v>-1214.0999999999999</v>
      </c>
      <c r="H61" s="58">
        <f>SUM(H62+H63+H64+H65+H66+H67)</f>
        <v>-4423.4000000000005</v>
      </c>
      <c r="I61" s="58">
        <f t="shared" ref="I61:L61" si="40">SUM(I62+I63+I64+I65+I66+I67)</f>
        <v>-1075.8</v>
      </c>
      <c r="J61" s="58">
        <f t="shared" si="40"/>
        <v>-1076.0999999999999</v>
      </c>
      <c r="K61" s="58">
        <f t="shared" si="40"/>
        <v>-1071.4000000000001</v>
      </c>
      <c r="L61" s="58">
        <f t="shared" si="40"/>
        <v>-1200.1000000000001</v>
      </c>
      <c r="M61" s="58">
        <f>SUM(M62+M63+M64+M65+M66+M67)</f>
        <v>-4583.2</v>
      </c>
      <c r="N61" s="58">
        <f t="shared" ref="N61:Q61" si="41">SUM(N62+N63+N64+N65+N66+N67)</f>
        <v>-1208.5999999999999</v>
      </c>
      <c r="O61" s="58">
        <f t="shared" si="41"/>
        <v>-1092.7</v>
      </c>
      <c r="P61" s="58">
        <f t="shared" si="41"/>
        <v>-1112.1000000000001</v>
      </c>
      <c r="Q61" s="58">
        <f t="shared" si="41"/>
        <v>-1169.8000000000002</v>
      </c>
      <c r="R61" s="34">
        <v>50</v>
      </c>
    </row>
    <row r="62" spans="1:18" s="4" customFormat="1" x14ac:dyDescent="0.2">
      <c r="A62" s="20">
        <v>51</v>
      </c>
      <c r="B62" s="25" t="s">
        <v>12</v>
      </c>
      <c r="C62" s="7">
        <f t="shared" si="36"/>
        <v>-368.8</v>
      </c>
      <c r="D62" s="7">
        <v>-113.6</v>
      </c>
      <c r="E62" s="7">
        <v>-62.8</v>
      </c>
      <c r="F62" s="7">
        <v>-84.100000000000009</v>
      </c>
      <c r="G62" s="7">
        <v>-108.3</v>
      </c>
      <c r="H62" s="7">
        <f t="shared" si="37"/>
        <v>-349.5</v>
      </c>
      <c r="I62" s="6">
        <v>-81.8</v>
      </c>
      <c r="J62" s="6">
        <v>-109.4</v>
      </c>
      <c r="K62" s="6">
        <v>-81.5</v>
      </c>
      <c r="L62" s="6">
        <v>-76.8</v>
      </c>
      <c r="M62" s="7">
        <f t="shared" si="38"/>
        <v>-333.3</v>
      </c>
      <c r="N62" s="6">
        <v>-81</v>
      </c>
      <c r="O62" s="6">
        <v>-77.3</v>
      </c>
      <c r="P62" s="6">
        <v>-90.1</v>
      </c>
      <c r="Q62" s="6">
        <v>-84.9</v>
      </c>
      <c r="R62" s="34">
        <v>51</v>
      </c>
    </row>
    <row r="63" spans="1:18" s="4" customFormat="1" x14ac:dyDescent="0.2">
      <c r="A63" s="20">
        <v>52</v>
      </c>
      <c r="B63" s="25" t="s">
        <v>13</v>
      </c>
      <c r="C63" s="7">
        <f t="shared" si="36"/>
        <v>-348.2</v>
      </c>
      <c r="D63" s="7">
        <v>-94.399999999999991</v>
      </c>
      <c r="E63" s="7">
        <v>-67.900000000000006</v>
      </c>
      <c r="F63" s="7">
        <v>-94.899999999999991</v>
      </c>
      <c r="G63" s="7">
        <v>-91</v>
      </c>
      <c r="H63" s="7">
        <f t="shared" si="37"/>
        <v>-321.5</v>
      </c>
      <c r="I63" s="6">
        <v>-82.3</v>
      </c>
      <c r="J63" s="6">
        <v>-82.6</v>
      </c>
      <c r="K63" s="6">
        <v>-56.3</v>
      </c>
      <c r="L63" s="6">
        <v>-100.3</v>
      </c>
      <c r="M63" s="7">
        <f t="shared" si="38"/>
        <v>-281.5</v>
      </c>
      <c r="N63" s="6">
        <v>-85</v>
      </c>
      <c r="O63" s="6">
        <v>-64.8</v>
      </c>
      <c r="P63" s="6">
        <v>-66.2</v>
      </c>
      <c r="Q63" s="6">
        <v>-65.5</v>
      </c>
      <c r="R63" s="34">
        <v>52</v>
      </c>
    </row>
    <row r="64" spans="1:18" s="4" customFormat="1" x14ac:dyDescent="0.2">
      <c r="A64" s="20">
        <v>53</v>
      </c>
      <c r="B64" s="25" t="s">
        <v>14</v>
      </c>
      <c r="C64" s="7">
        <f t="shared" si="36"/>
        <v>-144.60000000000002</v>
      </c>
      <c r="D64" s="7">
        <v>-42.3</v>
      </c>
      <c r="E64" s="7">
        <v>-34.1</v>
      </c>
      <c r="F64" s="7">
        <v>-33.4</v>
      </c>
      <c r="G64" s="7">
        <v>-34.799999999999997</v>
      </c>
      <c r="H64" s="7">
        <f t="shared" si="37"/>
        <v>-122.19999999999999</v>
      </c>
      <c r="I64" s="6">
        <v>-29.200000000000003</v>
      </c>
      <c r="J64" s="6">
        <v>-33.200000000000003</v>
      </c>
      <c r="K64" s="6">
        <v>-26.1</v>
      </c>
      <c r="L64" s="6">
        <v>-33.699999999999996</v>
      </c>
      <c r="M64" s="7">
        <f t="shared" si="38"/>
        <v>-136.30000000000001</v>
      </c>
      <c r="N64" s="6">
        <v>-29.200000000000003</v>
      </c>
      <c r="O64" s="6">
        <v>-27.6</v>
      </c>
      <c r="P64" s="6">
        <v>-31.900000000000002</v>
      </c>
      <c r="Q64" s="6">
        <v>-47.599999999999994</v>
      </c>
      <c r="R64" s="34">
        <v>53</v>
      </c>
    </row>
    <row r="65" spans="1:18" s="4" customFormat="1" x14ac:dyDescent="0.2">
      <c r="A65" s="20">
        <v>54</v>
      </c>
      <c r="B65" s="25" t="s">
        <v>15</v>
      </c>
      <c r="C65" s="7">
        <f t="shared" si="36"/>
        <v>0</v>
      </c>
      <c r="D65" s="7">
        <v>0</v>
      </c>
      <c r="E65" s="7">
        <v>0</v>
      </c>
      <c r="F65" s="7">
        <v>0</v>
      </c>
      <c r="G65" s="7">
        <v>0</v>
      </c>
      <c r="H65" s="7">
        <f t="shared" si="37"/>
        <v>0</v>
      </c>
      <c r="I65" s="6">
        <v>0</v>
      </c>
      <c r="J65" s="6">
        <v>0</v>
      </c>
      <c r="K65" s="6">
        <v>0</v>
      </c>
      <c r="L65" s="6">
        <v>0</v>
      </c>
      <c r="M65" s="7">
        <f t="shared" si="38"/>
        <v>0</v>
      </c>
      <c r="N65" s="6">
        <v>0</v>
      </c>
      <c r="O65" s="6">
        <v>0</v>
      </c>
      <c r="P65" s="6">
        <v>0</v>
      </c>
      <c r="Q65" s="6">
        <v>0</v>
      </c>
      <c r="R65" s="34">
        <v>54</v>
      </c>
    </row>
    <row r="66" spans="1:18" s="4" customFormat="1" x14ac:dyDescent="0.2">
      <c r="A66" s="20">
        <v>55</v>
      </c>
      <c r="B66" s="25" t="s">
        <v>16</v>
      </c>
      <c r="C66" s="7">
        <f t="shared" si="36"/>
        <v>-9.4</v>
      </c>
      <c r="D66" s="7">
        <v>-3.4</v>
      </c>
      <c r="E66" s="7">
        <v>-1.8</v>
      </c>
      <c r="F66" s="7">
        <v>-2.6</v>
      </c>
      <c r="G66" s="7">
        <v>-1.6</v>
      </c>
      <c r="H66" s="7">
        <f t="shared" si="37"/>
        <v>-12.8</v>
      </c>
      <c r="I66" s="6">
        <v>-4.9000000000000004</v>
      </c>
      <c r="J66" s="6">
        <v>-2.4</v>
      </c>
      <c r="K66" s="6">
        <v>-1.7</v>
      </c>
      <c r="L66" s="6">
        <v>-3.8</v>
      </c>
      <c r="M66" s="7">
        <f t="shared" si="38"/>
        <v>-21.799999999999997</v>
      </c>
      <c r="N66" s="6">
        <v>-1.7</v>
      </c>
      <c r="O66" s="6">
        <v>-6.5</v>
      </c>
      <c r="P66" s="6">
        <v>-2.1</v>
      </c>
      <c r="Q66" s="6">
        <v>-11.5</v>
      </c>
      <c r="R66" s="34">
        <v>55</v>
      </c>
    </row>
    <row r="67" spans="1:18" s="4" customFormat="1" x14ac:dyDescent="0.2">
      <c r="A67" s="20">
        <v>56</v>
      </c>
      <c r="B67" s="25" t="s">
        <v>17</v>
      </c>
      <c r="C67" s="7">
        <f t="shared" si="36"/>
        <v>-3887.4</v>
      </c>
      <c r="D67" s="7">
        <v>-1048.8</v>
      </c>
      <c r="E67" s="7">
        <v>-909.80000000000018</v>
      </c>
      <c r="F67" s="7">
        <v>-950.39999999999975</v>
      </c>
      <c r="G67" s="7">
        <v>-978.4</v>
      </c>
      <c r="H67" s="7">
        <f t="shared" si="37"/>
        <v>-3617.4000000000005</v>
      </c>
      <c r="I67" s="6">
        <v>-877.6</v>
      </c>
      <c r="J67" s="6">
        <v>-848.49999999999989</v>
      </c>
      <c r="K67" s="6">
        <v>-905.80000000000007</v>
      </c>
      <c r="L67" s="6">
        <v>-985.50000000000023</v>
      </c>
      <c r="M67" s="7">
        <f t="shared" si="38"/>
        <v>-3810.3</v>
      </c>
      <c r="N67" s="6">
        <v>-1011.6999999999998</v>
      </c>
      <c r="O67" s="6">
        <v>-916.50000000000011</v>
      </c>
      <c r="P67" s="6">
        <v>-921.80000000000007</v>
      </c>
      <c r="Q67" s="6">
        <v>-960.30000000000007</v>
      </c>
      <c r="R67" s="34">
        <v>56</v>
      </c>
    </row>
    <row r="68" spans="1:18" s="4" customFormat="1" ht="15.75" x14ac:dyDescent="0.25">
      <c r="A68" s="20">
        <v>57</v>
      </c>
      <c r="B68" s="24" t="s">
        <v>21</v>
      </c>
      <c r="C68" s="58">
        <f>SUM(C69+C70+C71+C72+C73+C74)</f>
        <v>-6102.7999999999993</v>
      </c>
      <c r="D68" s="58">
        <f t="shared" ref="D68:G68" si="42">SUM(D69+D70+D71+D72+D73+D74)</f>
        <v>-1615.4999999999998</v>
      </c>
      <c r="E68" s="58">
        <f t="shared" si="42"/>
        <v>-1644.8000000000002</v>
      </c>
      <c r="F68" s="58">
        <f t="shared" si="42"/>
        <v>-1625.4</v>
      </c>
      <c r="G68" s="58">
        <f t="shared" si="42"/>
        <v>-1217.0999999999997</v>
      </c>
      <c r="H68" s="58">
        <f>SUM(H69+H70+H71+H72+H73+H74)</f>
        <v>-6648</v>
      </c>
      <c r="I68" s="58">
        <f t="shared" ref="I68:L68" si="43">SUM(I69+I70+I71+I72+I73+I74)</f>
        <v>-1759.6</v>
      </c>
      <c r="J68" s="58">
        <f t="shared" si="43"/>
        <v>-1628.8</v>
      </c>
      <c r="K68" s="58">
        <f t="shared" si="43"/>
        <v>-1772.3</v>
      </c>
      <c r="L68" s="58">
        <f t="shared" si="43"/>
        <v>-1487.3000000000002</v>
      </c>
      <c r="M68" s="58">
        <f>SUM(M69+M70+M71+M72+M73+M74)</f>
        <v>-6915.3000000000011</v>
      </c>
      <c r="N68" s="58">
        <f t="shared" ref="N68:Q68" si="44">SUM(N69+N70+N71+N72+N73+N74)</f>
        <v>-1837.8</v>
      </c>
      <c r="O68" s="58">
        <f t="shared" si="44"/>
        <v>-1534.3999999999999</v>
      </c>
      <c r="P68" s="58">
        <f t="shared" si="44"/>
        <v>-1845.4</v>
      </c>
      <c r="Q68" s="58">
        <f t="shared" si="44"/>
        <v>-1697.7000000000003</v>
      </c>
      <c r="R68" s="34">
        <v>57</v>
      </c>
    </row>
    <row r="69" spans="1:18" s="4" customFormat="1" x14ac:dyDescent="0.2">
      <c r="A69" s="20">
        <v>58</v>
      </c>
      <c r="B69" s="25" t="s">
        <v>12</v>
      </c>
      <c r="C69" s="7">
        <f t="shared" si="36"/>
        <v>-266</v>
      </c>
      <c r="D69" s="7">
        <v>-84.4</v>
      </c>
      <c r="E69" s="7">
        <v>-60.6</v>
      </c>
      <c r="F69" s="7">
        <v>-60.6</v>
      </c>
      <c r="G69" s="7">
        <v>-60.4</v>
      </c>
      <c r="H69" s="7">
        <f t="shared" si="37"/>
        <v>-392.29999999999995</v>
      </c>
      <c r="I69" s="6">
        <v>-90.999999999999986</v>
      </c>
      <c r="J69" s="6">
        <v>-100.2</v>
      </c>
      <c r="K69" s="6">
        <v>-104.5</v>
      </c>
      <c r="L69" s="6">
        <v>-96.6</v>
      </c>
      <c r="M69" s="7">
        <f t="shared" si="38"/>
        <v>-488.20000000000005</v>
      </c>
      <c r="N69" s="6">
        <v>-101.80000000000001</v>
      </c>
      <c r="O69" s="6">
        <v>-116.5</v>
      </c>
      <c r="P69" s="6">
        <v>-114.60000000000001</v>
      </c>
      <c r="Q69" s="6">
        <v>-155.30000000000001</v>
      </c>
      <c r="R69" s="34">
        <v>58</v>
      </c>
    </row>
    <row r="70" spans="1:18" s="4" customFormat="1" x14ac:dyDescent="0.2">
      <c r="A70" s="20">
        <v>59</v>
      </c>
      <c r="B70" s="25" t="s">
        <v>13</v>
      </c>
      <c r="C70" s="7">
        <f t="shared" si="36"/>
        <v>-1315.8999999999999</v>
      </c>
      <c r="D70" s="7">
        <v>-317.39999999999998</v>
      </c>
      <c r="E70" s="7">
        <v>-313.5</v>
      </c>
      <c r="F70" s="7">
        <v>-392.29999999999995</v>
      </c>
      <c r="G70" s="7">
        <v>-292.7</v>
      </c>
      <c r="H70" s="7">
        <f t="shared" si="37"/>
        <v>-1270.9000000000001</v>
      </c>
      <c r="I70" s="6">
        <v>-316.5</v>
      </c>
      <c r="J70" s="6">
        <v>-322.2</v>
      </c>
      <c r="K70" s="6">
        <v>-347.5</v>
      </c>
      <c r="L70" s="6">
        <v>-284.70000000000005</v>
      </c>
      <c r="M70" s="7">
        <f t="shared" si="38"/>
        <v>-1383.9</v>
      </c>
      <c r="N70" s="6">
        <v>-339.29999999999995</v>
      </c>
      <c r="O70" s="6">
        <v>-351.5</v>
      </c>
      <c r="P70" s="6">
        <v>-339.5</v>
      </c>
      <c r="Q70" s="6">
        <v>-353.6</v>
      </c>
      <c r="R70" s="34">
        <v>59</v>
      </c>
    </row>
    <row r="71" spans="1:18" s="4" customFormat="1" x14ac:dyDescent="0.2">
      <c r="A71" s="20">
        <v>60</v>
      </c>
      <c r="B71" s="25" t="s">
        <v>14</v>
      </c>
      <c r="C71" s="7">
        <f t="shared" si="36"/>
        <v>-692.8</v>
      </c>
      <c r="D71" s="7">
        <v>-240.40000000000003</v>
      </c>
      <c r="E71" s="7">
        <v>-158</v>
      </c>
      <c r="F71" s="7">
        <v>-148.69999999999999</v>
      </c>
      <c r="G71" s="7">
        <v>-145.69999999999999</v>
      </c>
      <c r="H71" s="7">
        <f t="shared" si="37"/>
        <v>-731.9</v>
      </c>
      <c r="I71" s="6">
        <v>-246.20000000000002</v>
      </c>
      <c r="J71" s="6">
        <v>-166.8</v>
      </c>
      <c r="K71" s="6">
        <v>-165.4</v>
      </c>
      <c r="L71" s="6">
        <v>-153.5</v>
      </c>
      <c r="M71" s="7">
        <f t="shared" si="38"/>
        <v>-736.49999999999989</v>
      </c>
      <c r="N71" s="6">
        <v>-242.09999999999997</v>
      </c>
      <c r="O71" s="6">
        <v>-168.5</v>
      </c>
      <c r="P71" s="6">
        <v>-164.5</v>
      </c>
      <c r="Q71" s="6">
        <v>-161.4</v>
      </c>
      <c r="R71" s="34">
        <v>60</v>
      </c>
    </row>
    <row r="72" spans="1:18" s="4" customFormat="1" x14ac:dyDescent="0.2">
      <c r="A72" s="20">
        <v>61</v>
      </c>
      <c r="B72" s="25" t="s">
        <v>15</v>
      </c>
      <c r="C72" s="7">
        <f t="shared" si="36"/>
        <v>-76</v>
      </c>
      <c r="D72" s="7">
        <v>-17.100000000000001</v>
      </c>
      <c r="E72" s="7">
        <v>-17.399999999999999</v>
      </c>
      <c r="F72" s="7">
        <v>-17.8</v>
      </c>
      <c r="G72" s="7">
        <v>-23.7</v>
      </c>
      <c r="H72" s="7">
        <f t="shared" si="37"/>
        <v>-99.3</v>
      </c>
      <c r="I72" s="6">
        <v>-24</v>
      </c>
      <c r="J72" s="6">
        <v>-24.5</v>
      </c>
      <c r="K72" s="6">
        <v>-25.3</v>
      </c>
      <c r="L72" s="6">
        <v>-25.5</v>
      </c>
      <c r="M72" s="7">
        <f t="shared" si="38"/>
        <v>-103.39999999999999</v>
      </c>
      <c r="N72" s="6">
        <v>-25.4</v>
      </c>
      <c r="O72" s="6">
        <v>-25.5</v>
      </c>
      <c r="P72" s="6">
        <v>-25.7</v>
      </c>
      <c r="Q72" s="6">
        <v>-26.8</v>
      </c>
      <c r="R72" s="34">
        <v>61</v>
      </c>
    </row>
    <row r="73" spans="1:18" s="4" customFormat="1" x14ac:dyDescent="0.2">
      <c r="A73" s="20">
        <v>62</v>
      </c>
      <c r="B73" s="25" t="s">
        <v>16</v>
      </c>
      <c r="C73" s="7">
        <f t="shared" si="36"/>
        <v>-708.30000000000007</v>
      </c>
      <c r="D73" s="7">
        <v>-276.60000000000002</v>
      </c>
      <c r="E73" s="7">
        <v>-53.099999999999994</v>
      </c>
      <c r="F73" s="7">
        <v>-326.39999999999998</v>
      </c>
      <c r="G73" s="7">
        <v>-52.2</v>
      </c>
      <c r="H73" s="7">
        <f t="shared" si="37"/>
        <v>-754.80000000000007</v>
      </c>
      <c r="I73" s="6">
        <v>-332</v>
      </c>
      <c r="J73" s="6">
        <v>-55.8</v>
      </c>
      <c r="K73" s="6">
        <v>-310.8</v>
      </c>
      <c r="L73" s="6">
        <v>-56.2</v>
      </c>
      <c r="M73" s="7">
        <f t="shared" si="38"/>
        <v>-859.4</v>
      </c>
      <c r="N73" s="6">
        <v>-353</v>
      </c>
      <c r="O73" s="6">
        <v>-63.5</v>
      </c>
      <c r="P73" s="6">
        <v>-349.4</v>
      </c>
      <c r="Q73" s="6">
        <v>-93.5</v>
      </c>
      <c r="R73" s="34">
        <v>62</v>
      </c>
    </row>
    <row r="74" spans="1:18" s="4" customFormat="1" x14ac:dyDescent="0.2">
      <c r="A74" s="20">
        <v>63</v>
      </c>
      <c r="B74" s="25" t="s">
        <v>17</v>
      </c>
      <c r="C74" s="7">
        <f t="shared" si="36"/>
        <v>-3043.7999999999997</v>
      </c>
      <c r="D74" s="7">
        <v>-679.59999999999968</v>
      </c>
      <c r="E74" s="7">
        <v>-1042.2</v>
      </c>
      <c r="F74" s="7">
        <v>-679.60000000000025</v>
      </c>
      <c r="G74" s="7">
        <v>-642.39999999999964</v>
      </c>
      <c r="H74" s="7">
        <f t="shared" si="37"/>
        <v>-3398.8</v>
      </c>
      <c r="I74" s="6">
        <v>-749.89999999999986</v>
      </c>
      <c r="J74" s="6">
        <v>-959.3</v>
      </c>
      <c r="K74" s="6">
        <v>-818.8</v>
      </c>
      <c r="L74" s="6">
        <v>-870.8</v>
      </c>
      <c r="M74" s="7">
        <f t="shared" si="38"/>
        <v>-3343.9000000000005</v>
      </c>
      <c r="N74" s="6">
        <v>-776.2</v>
      </c>
      <c r="O74" s="6">
        <v>-808.89999999999986</v>
      </c>
      <c r="P74" s="6">
        <v>-851.70000000000016</v>
      </c>
      <c r="Q74" s="6">
        <v>-907.10000000000014</v>
      </c>
      <c r="R74" s="34">
        <v>63</v>
      </c>
    </row>
    <row r="75" spans="1:18" s="4" customFormat="1" ht="15.75" x14ac:dyDescent="0.25">
      <c r="A75" s="20">
        <v>64</v>
      </c>
      <c r="B75" s="38" t="s">
        <v>23</v>
      </c>
      <c r="C75" s="58">
        <f>SUM(C76+C77+C78+C79+C80+C81)</f>
        <v>-9721.0999999999985</v>
      </c>
      <c r="D75" s="58">
        <f t="shared" ref="D75:G75" si="45">SUM(D76+D77+D78+D79+D80+D81)</f>
        <v>-2425.3000000000002</v>
      </c>
      <c r="E75" s="58">
        <f t="shared" si="45"/>
        <v>-2236.0000000000005</v>
      </c>
      <c r="F75" s="58">
        <f t="shared" si="45"/>
        <v>-2930.1999999999994</v>
      </c>
      <c r="G75" s="58">
        <f t="shared" si="45"/>
        <v>-2129.5999999999995</v>
      </c>
      <c r="H75" s="58">
        <f>SUM(H76+H77+H78+H79+H80+H81)</f>
        <v>-8808.3000000000011</v>
      </c>
      <c r="I75" s="58">
        <f t="shared" ref="I75:L75" si="46">SUM(I76+I77+I78+I79+I80+I81)</f>
        <v>-2152.7999999999993</v>
      </c>
      <c r="J75" s="58">
        <f t="shared" si="46"/>
        <v>-1927.1000000000004</v>
      </c>
      <c r="K75" s="58">
        <f t="shared" si="46"/>
        <v>-2400.0000000000009</v>
      </c>
      <c r="L75" s="58">
        <f t="shared" si="46"/>
        <v>-2328.4</v>
      </c>
      <c r="M75" s="58">
        <f>SUM(M76+M77+M78+M79+M80+M81)</f>
        <v>-9437.1999999999989</v>
      </c>
      <c r="N75" s="58">
        <f t="shared" ref="N75:Q75" si="47">SUM(N76+N77+N78+N79+N80+N81)</f>
        <v>-2014.1</v>
      </c>
      <c r="O75" s="58">
        <f t="shared" si="47"/>
        <v>-2298.7999999999997</v>
      </c>
      <c r="P75" s="58">
        <f t="shared" si="47"/>
        <v>-2555.8000000000002</v>
      </c>
      <c r="Q75" s="58">
        <f t="shared" si="47"/>
        <v>-2568.4999999999995</v>
      </c>
      <c r="R75" s="34">
        <v>64</v>
      </c>
    </row>
    <row r="76" spans="1:18" s="4" customFormat="1" x14ac:dyDescent="0.2">
      <c r="A76" s="20">
        <v>65</v>
      </c>
      <c r="B76" s="25" t="s">
        <v>12</v>
      </c>
      <c r="C76" s="7">
        <f>C27+C55</f>
        <v>163.69999999999891</v>
      </c>
      <c r="D76" s="7">
        <f t="shared" ref="D76:G76" si="48">D27+D55</f>
        <v>-62.100000000000364</v>
      </c>
      <c r="E76" s="7">
        <f t="shared" si="48"/>
        <v>102.59999999999991</v>
      </c>
      <c r="F76" s="7">
        <f t="shared" si="48"/>
        <v>-286.69999999999982</v>
      </c>
      <c r="G76" s="7">
        <f t="shared" si="48"/>
        <v>409.89999999999964</v>
      </c>
      <c r="H76" s="7">
        <f>H27+H55</f>
        <v>445.09999999999854</v>
      </c>
      <c r="I76" s="7">
        <f t="shared" ref="I76:Q81" si="49">I27+I55</f>
        <v>-52.700000000000045</v>
      </c>
      <c r="J76" s="7">
        <f t="shared" si="49"/>
        <v>303.09999999999991</v>
      </c>
      <c r="K76" s="7">
        <f t="shared" si="49"/>
        <v>34.900000000000091</v>
      </c>
      <c r="L76" s="7">
        <f t="shared" si="49"/>
        <v>159.79999999999973</v>
      </c>
      <c r="M76" s="7">
        <f>M27+M55</f>
        <v>507.39999999999964</v>
      </c>
      <c r="N76" s="7">
        <f t="shared" ref="N76:Q76" si="50">N27+N55</f>
        <v>124.19999999999982</v>
      </c>
      <c r="O76" s="7">
        <f t="shared" si="50"/>
        <v>166.5</v>
      </c>
      <c r="P76" s="7">
        <f t="shared" si="50"/>
        <v>29.699999999999818</v>
      </c>
      <c r="Q76" s="7">
        <f t="shared" si="50"/>
        <v>186.99999999999955</v>
      </c>
      <c r="R76" s="34">
        <v>65</v>
      </c>
    </row>
    <row r="77" spans="1:18" s="4" customFormat="1" x14ac:dyDescent="0.2">
      <c r="A77" s="20">
        <v>66</v>
      </c>
      <c r="B77" s="25" t="s">
        <v>13</v>
      </c>
      <c r="C77" s="7">
        <f t="shared" ref="C77:H81" si="51">C28+C56</f>
        <v>0</v>
      </c>
      <c r="D77" s="7">
        <f t="shared" si="51"/>
        <v>0</v>
      </c>
      <c r="E77" s="7">
        <f t="shared" si="51"/>
        <v>0</v>
      </c>
      <c r="F77" s="7">
        <f t="shared" si="51"/>
        <v>0</v>
      </c>
      <c r="G77" s="7">
        <f t="shared" si="51"/>
        <v>0</v>
      </c>
      <c r="H77" s="7">
        <f t="shared" si="51"/>
        <v>0</v>
      </c>
      <c r="I77" s="7">
        <f t="shared" si="49"/>
        <v>0</v>
      </c>
      <c r="J77" s="7">
        <f t="shared" si="49"/>
        <v>0</v>
      </c>
      <c r="K77" s="7">
        <f t="shared" si="49"/>
        <v>0</v>
      </c>
      <c r="L77" s="7">
        <f t="shared" si="49"/>
        <v>0</v>
      </c>
      <c r="M77" s="7">
        <f t="shared" si="49"/>
        <v>0</v>
      </c>
      <c r="N77" s="7">
        <f t="shared" si="49"/>
        <v>0</v>
      </c>
      <c r="O77" s="7">
        <f t="shared" si="49"/>
        <v>0</v>
      </c>
      <c r="P77" s="7">
        <f t="shared" si="49"/>
        <v>0</v>
      </c>
      <c r="Q77" s="7">
        <f t="shared" si="49"/>
        <v>0</v>
      </c>
      <c r="R77" s="34">
        <v>66</v>
      </c>
    </row>
    <row r="78" spans="1:18" s="4" customFormat="1" x14ac:dyDescent="0.2">
      <c r="A78" s="20">
        <v>67</v>
      </c>
      <c r="B78" s="25" t="s">
        <v>14</v>
      </c>
      <c r="C78" s="7">
        <f t="shared" si="51"/>
        <v>0</v>
      </c>
      <c r="D78" s="7">
        <f t="shared" si="51"/>
        <v>0</v>
      </c>
      <c r="E78" s="7">
        <f t="shared" si="51"/>
        <v>0</v>
      </c>
      <c r="F78" s="7">
        <f t="shared" si="51"/>
        <v>0</v>
      </c>
      <c r="G78" s="7">
        <f t="shared" si="51"/>
        <v>0</v>
      </c>
      <c r="H78" s="7">
        <f t="shared" si="51"/>
        <v>0</v>
      </c>
      <c r="I78" s="7">
        <f t="shared" si="49"/>
        <v>0</v>
      </c>
      <c r="J78" s="7">
        <f t="shared" si="49"/>
        <v>0</v>
      </c>
      <c r="K78" s="7">
        <f t="shared" si="49"/>
        <v>0</v>
      </c>
      <c r="L78" s="7">
        <f t="shared" si="49"/>
        <v>0</v>
      </c>
      <c r="M78" s="7">
        <f t="shared" si="49"/>
        <v>0</v>
      </c>
      <c r="N78" s="7">
        <f t="shared" si="49"/>
        <v>0</v>
      </c>
      <c r="O78" s="7">
        <f t="shared" si="49"/>
        <v>0</v>
      </c>
      <c r="P78" s="7">
        <f t="shared" si="49"/>
        <v>0</v>
      </c>
      <c r="Q78" s="7">
        <f t="shared" si="49"/>
        <v>0</v>
      </c>
      <c r="R78" s="34">
        <v>67</v>
      </c>
    </row>
    <row r="79" spans="1:18" s="4" customFormat="1" x14ac:dyDescent="0.2">
      <c r="A79" s="20">
        <v>68</v>
      </c>
      <c r="B79" s="25" t="s">
        <v>15</v>
      </c>
      <c r="C79" s="7">
        <f t="shared" si="51"/>
        <v>0</v>
      </c>
      <c r="D79" s="7">
        <f t="shared" si="51"/>
        <v>0</v>
      </c>
      <c r="E79" s="7">
        <f t="shared" si="51"/>
        <v>0</v>
      </c>
      <c r="F79" s="7">
        <f t="shared" si="51"/>
        <v>0</v>
      </c>
      <c r="G79" s="7">
        <f t="shared" si="51"/>
        <v>0</v>
      </c>
      <c r="H79" s="7">
        <f t="shared" si="51"/>
        <v>0</v>
      </c>
      <c r="I79" s="7">
        <f t="shared" si="49"/>
        <v>0</v>
      </c>
      <c r="J79" s="7">
        <f t="shared" si="49"/>
        <v>0</v>
      </c>
      <c r="K79" s="7">
        <f t="shared" si="49"/>
        <v>0</v>
      </c>
      <c r="L79" s="7">
        <f t="shared" si="49"/>
        <v>0</v>
      </c>
      <c r="M79" s="7">
        <f t="shared" si="49"/>
        <v>0</v>
      </c>
      <c r="N79" s="7">
        <f t="shared" si="49"/>
        <v>0</v>
      </c>
      <c r="O79" s="7">
        <f t="shared" si="49"/>
        <v>0</v>
      </c>
      <c r="P79" s="7">
        <f t="shared" si="49"/>
        <v>0</v>
      </c>
      <c r="Q79" s="7">
        <f t="shared" si="49"/>
        <v>0</v>
      </c>
      <c r="R79" s="34">
        <v>68</v>
      </c>
    </row>
    <row r="80" spans="1:18" s="4" customFormat="1" x14ac:dyDescent="0.2">
      <c r="A80" s="20">
        <v>69</v>
      </c>
      <c r="B80" s="25" t="s">
        <v>16</v>
      </c>
      <c r="C80" s="7">
        <f t="shared" si="51"/>
        <v>0</v>
      </c>
      <c r="D80" s="7">
        <f t="shared" si="51"/>
        <v>0</v>
      </c>
      <c r="E80" s="7">
        <f t="shared" si="51"/>
        <v>0</v>
      </c>
      <c r="F80" s="7">
        <f t="shared" si="51"/>
        <v>0</v>
      </c>
      <c r="G80" s="7">
        <f t="shared" si="51"/>
        <v>0</v>
      </c>
      <c r="H80" s="7">
        <f t="shared" si="51"/>
        <v>0</v>
      </c>
      <c r="I80" s="7">
        <f t="shared" si="49"/>
        <v>0</v>
      </c>
      <c r="J80" s="7">
        <f t="shared" si="49"/>
        <v>0</v>
      </c>
      <c r="K80" s="7">
        <f t="shared" si="49"/>
        <v>0</v>
      </c>
      <c r="L80" s="7">
        <f t="shared" si="49"/>
        <v>0</v>
      </c>
      <c r="M80" s="7">
        <f t="shared" si="49"/>
        <v>0</v>
      </c>
      <c r="N80" s="7">
        <f t="shared" si="49"/>
        <v>0</v>
      </c>
      <c r="O80" s="7">
        <f t="shared" si="49"/>
        <v>0</v>
      </c>
      <c r="P80" s="7">
        <f t="shared" si="49"/>
        <v>0</v>
      </c>
      <c r="Q80" s="7">
        <f t="shared" si="49"/>
        <v>0</v>
      </c>
      <c r="R80" s="34">
        <v>69</v>
      </c>
    </row>
    <row r="81" spans="1:18" s="4" customFormat="1" x14ac:dyDescent="0.2">
      <c r="A81" s="20">
        <v>70</v>
      </c>
      <c r="B81" s="25" t="s">
        <v>17</v>
      </c>
      <c r="C81" s="7">
        <f t="shared" si="51"/>
        <v>-9884.7999999999975</v>
      </c>
      <c r="D81" s="7">
        <f t="shared" si="51"/>
        <v>-2363.1999999999998</v>
      </c>
      <c r="E81" s="7">
        <f t="shared" si="51"/>
        <v>-2338.6000000000004</v>
      </c>
      <c r="F81" s="7">
        <f t="shared" si="51"/>
        <v>-2643.4999999999995</v>
      </c>
      <c r="G81" s="7">
        <f t="shared" si="51"/>
        <v>-2539.4999999999991</v>
      </c>
      <c r="H81" s="7">
        <f t="shared" si="51"/>
        <v>-9253.4</v>
      </c>
      <c r="I81" s="7">
        <f t="shared" si="49"/>
        <v>-2100.099999999999</v>
      </c>
      <c r="J81" s="7">
        <f t="shared" si="49"/>
        <v>-2230.2000000000003</v>
      </c>
      <c r="K81" s="7">
        <f t="shared" si="49"/>
        <v>-2434.900000000001</v>
      </c>
      <c r="L81" s="7">
        <f t="shared" si="49"/>
        <v>-2488.1999999999998</v>
      </c>
      <c r="M81" s="7">
        <f t="shared" si="49"/>
        <v>-9944.5999999999985</v>
      </c>
      <c r="N81" s="7">
        <f t="shared" si="49"/>
        <v>-2138.2999999999997</v>
      </c>
      <c r="O81" s="7">
        <f t="shared" si="49"/>
        <v>-2465.2999999999997</v>
      </c>
      <c r="P81" s="7">
        <f t="shared" si="49"/>
        <v>-2585.5</v>
      </c>
      <c r="Q81" s="7">
        <f t="shared" si="49"/>
        <v>-2755.4999999999991</v>
      </c>
      <c r="R81" s="34">
        <v>70</v>
      </c>
    </row>
    <row r="82" spans="1:18" s="4" customFormat="1" ht="15.75" x14ac:dyDescent="0.25">
      <c r="A82" s="20">
        <v>71</v>
      </c>
      <c r="B82" s="38" t="s">
        <v>24</v>
      </c>
      <c r="C82" s="58">
        <f>SUM(C83+C84+C85+C86+C87+C88)</f>
        <v>9578.4000000000015</v>
      </c>
      <c r="D82" s="58">
        <f t="shared" ref="D82:G82" si="52">SUM(D83+D84+D85+D86+D87+D88)</f>
        <v>2449.900000000001</v>
      </c>
      <c r="E82" s="58">
        <f t="shared" si="52"/>
        <v>2432.2999999999997</v>
      </c>
      <c r="F82" s="58">
        <f t="shared" si="52"/>
        <v>2416.9000000000005</v>
      </c>
      <c r="G82" s="58">
        <f t="shared" si="52"/>
        <v>2279.2999999999997</v>
      </c>
      <c r="H82" s="58">
        <f>SUM(H83+H84+H85+H86+H87+H88)</f>
        <v>10189.799999999997</v>
      </c>
      <c r="I82" s="58">
        <f t="shared" ref="I82:L82" si="53">SUM(I83+I84+I85+I86+I87+I88)</f>
        <v>2636.1000000000004</v>
      </c>
      <c r="J82" s="58">
        <f t="shared" si="53"/>
        <v>2522.6</v>
      </c>
      <c r="K82" s="58">
        <f t="shared" si="53"/>
        <v>2528.0999999999995</v>
      </c>
      <c r="L82" s="58">
        <f t="shared" si="53"/>
        <v>2503</v>
      </c>
      <c r="M82" s="58">
        <f>SUM(M83+M84+M85+M86+M87+M88)</f>
        <v>10957.700000000003</v>
      </c>
      <c r="N82" s="58">
        <f t="shared" ref="N82:Q82" si="54">SUM(N83+N84+N85+N86+N87+N88)</f>
        <v>2761.3000000000006</v>
      </c>
      <c r="O82" s="58">
        <f t="shared" si="54"/>
        <v>2793.7000000000003</v>
      </c>
      <c r="P82" s="58">
        <f t="shared" si="54"/>
        <v>2701.1</v>
      </c>
      <c r="Q82" s="58">
        <f t="shared" si="54"/>
        <v>2701.5999999999995</v>
      </c>
      <c r="R82" s="34">
        <v>71</v>
      </c>
    </row>
    <row r="83" spans="1:18" s="4" customFormat="1" x14ac:dyDescent="0.2">
      <c r="A83" s="20">
        <v>72</v>
      </c>
      <c r="B83" s="25" t="s">
        <v>12</v>
      </c>
      <c r="C83" s="7">
        <f>C34+C62</f>
        <v>-350</v>
      </c>
      <c r="D83" s="7">
        <f t="shared" ref="D83:G83" si="55">D34+D62</f>
        <v>-104.1</v>
      </c>
      <c r="E83" s="7">
        <f t="shared" si="55"/>
        <v>-60.3</v>
      </c>
      <c r="F83" s="7">
        <f t="shared" si="55"/>
        <v>-81.100000000000009</v>
      </c>
      <c r="G83" s="7">
        <f t="shared" si="55"/>
        <v>-104.5</v>
      </c>
      <c r="H83" s="7">
        <f>H34+H62</f>
        <v>-333.4</v>
      </c>
      <c r="I83" s="7">
        <f t="shared" ref="I83:Q88" si="56">I34+I62</f>
        <v>-77.7</v>
      </c>
      <c r="J83" s="7">
        <f t="shared" si="56"/>
        <v>-105.2</v>
      </c>
      <c r="K83" s="7">
        <f t="shared" si="56"/>
        <v>-77.599999999999994</v>
      </c>
      <c r="L83" s="7">
        <f t="shared" si="56"/>
        <v>-72.899999999999991</v>
      </c>
      <c r="M83" s="7">
        <f>M34+M62</f>
        <v>-316</v>
      </c>
      <c r="N83" s="7">
        <f t="shared" ref="N83:Q83" si="57">N34+N62</f>
        <v>-77</v>
      </c>
      <c r="O83" s="7">
        <f t="shared" si="57"/>
        <v>-71.8</v>
      </c>
      <c r="P83" s="7">
        <f t="shared" si="57"/>
        <v>-85.8</v>
      </c>
      <c r="Q83" s="7">
        <f t="shared" si="57"/>
        <v>-81.400000000000006</v>
      </c>
      <c r="R83" s="34">
        <v>72</v>
      </c>
    </row>
    <row r="84" spans="1:18" s="4" customFormat="1" x14ac:dyDescent="0.2">
      <c r="A84" s="20">
        <v>73</v>
      </c>
      <c r="B84" s="25" t="s">
        <v>13</v>
      </c>
      <c r="C84" s="7">
        <f t="shared" ref="C84:H88" si="58">C35+C63</f>
        <v>22.699999999999989</v>
      </c>
      <c r="D84" s="7">
        <f t="shared" si="58"/>
        <v>-13.799999999999997</v>
      </c>
      <c r="E84" s="7">
        <f t="shared" si="58"/>
        <v>1.9000000000000057</v>
      </c>
      <c r="F84" s="7">
        <f t="shared" si="58"/>
        <v>42.500000000000014</v>
      </c>
      <c r="G84" s="7">
        <f t="shared" si="58"/>
        <v>-7.9000000000000057</v>
      </c>
      <c r="H84" s="7">
        <f t="shared" si="58"/>
        <v>11.800000000000068</v>
      </c>
      <c r="I84" s="7">
        <f t="shared" si="56"/>
        <v>-10.599999999999994</v>
      </c>
      <c r="J84" s="7">
        <f t="shared" si="56"/>
        <v>-2.1999999999999886</v>
      </c>
      <c r="K84" s="7">
        <f t="shared" si="56"/>
        <v>5.1000000000000014</v>
      </c>
      <c r="L84" s="7">
        <f t="shared" si="56"/>
        <v>19.500000000000014</v>
      </c>
      <c r="M84" s="7">
        <f t="shared" si="56"/>
        <v>-0.29999999999995453</v>
      </c>
      <c r="N84" s="7">
        <f t="shared" si="56"/>
        <v>-10.199999999999989</v>
      </c>
      <c r="O84" s="7">
        <f t="shared" si="56"/>
        <v>8.2000000000000028</v>
      </c>
      <c r="P84" s="7">
        <f t="shared" si="56"/>
        <v>-2.1000000000000085</v>
      </c>
      <c r="Q84" s="7">
        <f t="shared" si="56"/>
        <v>3.8000000000000114</v>
      </c>
      <c r="R84" s="34">
        <v>73</v>
      </c>
    </row>
    <row r="85" spans="1:18" s="4" customFormat="1" x14ac:dyDescent="0.2">
      <c r="A85" s="20">
        <v>74</v>
      </c>
      <c r="B85" s="25" t="s">
        <v>14</v>
      </c>
      <c r="C85" s="7">
        <f t="shared" si="58"/>
        <v>27.699999999999989</v>
      </c>
      <c r="D85" s="7">
        <f t="shared" si="58"/>
        <v>8.9000000000000057</v>
      </c>
      <c r="E85" s="7">
        <f t="shared" si="58"/>
        <v>8.3999999999999986</v>
      </c>
      <c r="F85" s="7">
        <f t="shared" si="58"/>
        <v>1.8000000000000043</v>
      </c>
      <c r="G85" s="7">
        <f t="shared" si="58"/>
        <v>8.6000000000000014</v>
      </c>
      <c r="H85" s="7">
        <f t="shared" si="58"/>
        <v>48.699999999999989</v>
      </c>
      <c r="I85" s="7">
        <f t="shared" si="56"/>
        <v>10.799999999999997</v>
      </c>
      <c r="J85" s="7">
        <f t="shared" si="56"/>
        <v>17.299999999999997</v>
      </c>
      <c r="K85" s="7">
        <f t="shared" si="56"/>
        <v>14.600000000000001</v>
      </c>
      <c r="L85" s="7">
        <f t="shared" si="56"/>
        <v>6.0000000000000071</v>
      </c>
      <c r="M85" s="7">
        <f t="shared" si="56"/>
        <v>30.899999999999977</v>
      </c>
      <c r="N85" s="7">
        <f t="shared" si="56"/>
        <v>10.699999999999996</v>
      </c>
      <c r="O85" s="7">
        <f t="shared" si="56"/>
        <v>10.699999999999996</v>
      </c>
      <c r="P85" s="7">
        <f t="shared" si="56"/>
        <v>5.1999999999999993</v>
      </c>
      <c r="Q85" s="7">
        <f t="shared" si="56"/>
        <v>4.3000000000000043</v>
      </c>
      <c r="R85" s="34">
        <v>74</v>
      </c>
    </row>
    <row r="86" spans="1:18" s="4" customFormat="1" x14ac:dyDescent="0.2">
      <c r="A86" s="20">
        <v>75</v>
      </c>
      <c r="B86" s="25" t="s">
        <v>15</v>
      </c>
      <c r="C86" s="7">
        <f t="shared" si="58"/>
        <v>2444.4</v>
      </c>
      <c r="D86" s="7">
        <f t="shared" si="58"/>
        <v>596.1</v>
      </c>
      <c r="E86" s="7">
        <f t="shared" si="58"/>
        <v>605.9</v>
      </c>
      <c r="F86" s="7">
        <f t="shared" si="58"/>
        <v>614.9</v>
      </c>
      <c r="G86" s="7">
        <f t="shared" si="58"/>
        <v>627.5</v>
      </c>
      <c r="H86" s="7">
        <f t="shared" si="58"/>
        <v>2389.3000000000002</v>
      </c>
      <c r="I86" s="7">
        <f t="shared" si="56"/>
        <v>594.6</v>
      </c>
      <c r="J86" s="7">
        <f t="shared" si="56"/>
        <v>547.9</v>
      </c>
      <c r="K86" s="7">
        <f t="shared" si="56"/>
        <v>593.9</v>
      </c>
      <c r="L86" s="7">
        <f t="shared" si="56"/>
        <v>652.9</v>
      </c>
      <c r="M86" s="7">
        <f t="shared" si="56"/>
        <v>2796.3999999999996</v>
      </c>
      <c r="N86" s="7">
        <f t="shared" si="56"/>
        <v>693.3</v>
      </c>
      <c r="O86" s="7">
        <f t="shared" si="56"/>
        <v>666.5</v>
      </c>
      <c r="P86" s="7">
        <f t="shared" si="56"/>
        <v>694.09999999999991</v>
      </c>
      <c r="Q86" s="7">
        <f t="shared" si="56"/>
        <v>742.5</v>
      </c>
      <c r="R86" s="34">
        <v>75</v>
      </c>
    </row>
    <row r="87" spans="1:18" s="4" customFormat="1" x14ac:dyDescent="0.2">
      <c r="A87" s="20">
        <v>76</v>
      </c>
      <c r="B87" s="25" t="s">
        <v>16</v>
      </c>
      <c r="C87" s="7">
        <f t="shared" si="58"/>
        <v>-9.4</v>
      </c>
      <c r="D87" s="7">
        <f t="shared" si="58"/>
        <v>-3.4</v>
      </c>
      <c r="E87" s="7">
        <f t="shared" si="58"/>
        <v>-1.8</v>
      </c>
      <c r="F87" s="7">
        <f t="shared" si="58"/>
        <v>-2.6</v>
      </c>
      <c r="G87" s="7">
        <f t="shared" si="58"/>
        <v>-1.6</v>
      </c>
      <c r="H87" s="7">
        <f t="shared" si="58"/>
        <v>-12.8</v>
      </c>
      <c r="I87" s="7">
        <f t="shared" si="56"/>
        <v>-4.9000000000000004</v>
      </c>
      <c r="J87" s="7">
        <f t="shared" si="56"/>
        <v>-2.4</v>
      </c>
      <c r="K87" s="7">
        <f t="shared" si="56"/>
        <v>-1.7</v>
      </c>
      <c r="L87" s="7">
        <f t="shared" si="56"/>
        <v>-3.8</v>
      </c>
      <c r="M87" s="7">
        <f t="shared" si="56"/>
        <v>-21.799999999999997</v>
      </c>
      <c r="N87" s="7">
        <f t="shared" si="56"/>
        <v>-1.7</v>
      </c>
      <c r="O87" s="7">
        <f t="shared" si="56"/>
        <v>-6.5</v>
      </c>
      <c r="P87" s="7">
        <f t="shared" si="56"/>
        <v>-2.1</v>
      </c>
      <c r="Q87" s="7">
        <f t="shared" si="56"/>
        <v>-11.5</v>
      </c>
      <c r="R87" s="34">
        <v>76</v>
      </c>
    </row>
    <row r="88" spans="1:18" s="4" customFormat="1" x14ac:dyDescent="0.2">
      <c r="A88" s="20">
        <v>77</v>
      </c>
      <c r="B88" s="25" t="s">
        <v>17</v>
      </c>
      <c r="C88" s="7">
        <f t="shared" si="58"/>
        <v>7443.0000000000018</v>
      </c>
      <c r="D88" s="7">
        <f t="shared" si="58"/>
        <v>1966.200000000001</v>
      </c>
      <c r="E88" s="7">
        <f t="shared" si="58"/>
        <v>1878.1999999999998</v>
      </c>
      <c r="F88" s="7">
        <f t="shared" si="58"/>
        <v>1841.4000000000005</v>
      </c>
      <c r="G88" s="7">
        <f t="shared" si="58"/>
        <v>1757.1999999999998</v>
      </c>
      <c r="H88" s="7">
        <f t="shared" si="58"/>
        <v>8086.199999999998</v>
      </c>
      <c r="I88" s="7">
        <f t="shared" si="56"/>
        <v>2123.9000000000005</v>
      </c>
      <c r="J88" s="7">
        <f t="shared" si="56"/>
        <v>2067.1999999999998</v>
      </c>
      <c r="K88" s="7">
        <f t="shared" si="56"/>
        <v>1993.7999999999993</v>
      </c>
      <c r="L88" s="7">
        <f t="shared" si="56"/>
        <v>1901.3</v>
      </c>
      <c r="M88" s="7">
        <f t="shared" si="56"/>
        <v>8468.5000000000036</v>
      </c>
      <c r="N88" s="7">
        <f t="shared" si="56"/>
        <v>2146.2000000000007</v>
      </c>
      <c r="O88" s="7">
        <f t="shared" si="56"/>
        <v>2186.6000000000004</v>
      </c>
      <c r="P88" s="7">
        <f t="shared" si="56"/>
        <v>2091.8000000000002</v>
      </c>
      <c r="Q88" s="7">
        <f t="shared" si="56"/>
        <v>2043.8999999999996</v>
      </c>
      <c r="R88" s="34">
        <v>77</v>
      </c>
    </row>
    <row r="89" spans="1:18" s="4" customFormat="1" ht="15.75" x14ac:dyDescent="0.25">
      <c r="A89" s="20">
        <v>78</v>
      </c>
      <c r="B89" s="38" t="s">
        <v>25</v>
      </c>
      <c r="C89" s="58">
        <f>SUM(C90+C91+C92+C93+C94+C95)</f>
        <v>-4025.2</v>
      </c>
      <c r="D89" s="58">
        <f t="shared" ref="D89:G89" si="59">SUM(D90+D91+D92+D93+D94+D95)</f>
        <v>-1042.3999999999996</v>
      </c>
      <c r="E89" s="58">
        <f t="shared" si="59"/>
        <v>-1192.7</v>
      </c>
      <c r="F89" s="58">
        <f t="shared" si="59"/>
        <v>-1105.1000000000004</v>
      </c>
      <c r="G89" s="58">
        <f t="shared" si="59"/>
        <v>-684.99999999999966</v>
      </c>
      <c r="H89" s="58">
        <f>SUM(H90+H91+H92+H93+H94+H95)</f>
        <v>-4384.6000000000004</v>
      </c>
      <c r="I89" s="58">
        <f t="shared" ref="I89:L89" si="60">SUM(I90+I91+I92+I93+I94+I95)</f>
        <v>-1104.5</v>
      </c>
      <c r="J89" s="58">
        <f t="shared" si="60"/>
        <v>-1081.3</v>
      </c>
      <c r="K89" s="58">
        <f t="shared" si="60"/>
        <v>-1234.0999999999999</v>
      </c>
      <c r="L89" s="58">
        <f t="shared" si="60"/>
        <v>-964.7</v>
      </c>
      <c r="M89" s="58">
        <f>SUM(M90+M91+M92+M93+M94+M95)</f>
        <v>-4430.6000000000004</v>
      </c>
      <c r="N89" s="58">
        <f t="shared" ref="N89:Q89" si="61">SUM(N90+N91+N92+N93+N94+N95)</f>
        <v>-1161.0999999999999</v>
      </c>
      <c r="O89" s="58">
        <f t="shared" si="61"/>
        <v>-953.19999999999982</v>
      </c>
      <c r="P89" s="58">
        <f t="shared" si="61"/>
        <v>-1242.7000000000003</v>
      </c>
      <c r="Q89" s="58">
        <f t="shared" si="61"/>
        <v>-1073.6000000000004</v>
      </c>
      <c r="R89" s="34">
        <v>78</v>
      </c>
    </row>
    <row r="90" spans="1:18" s="4" customFormat="1" x14ac:dyDescent="0.2">
      <c r="A90" s="20">
        <v>79</v>
      </c>
      <c r="B90" s="25" t="s">
        <v>12</v>
      </c>
      <c r="C90" s="7">
        <f>C41+C69</f>
        <v>-260.60000000000002</v>
      </c>
      <c r="D90" s="7">
        <f t="shared" ref="D90:G90" si="62">D41+D69</f>
        <v>-82.800000000000011</v>
      </c>
      <c r="E90" s="7">
        <f t="shared" si="62"/>
        <v>-59.800000000000004</v>
      </c>
      <c r="F90" s="7">
        <f t="shared" si="62"/>
        <v>-59.4</v>
      </c>
      <c r="G90" s="7">
        <f t="shared" si="62"/>
        <v>-58.6</v>
      </c>
      <c r="H90" s="7">
        <f>H41+H69</f>
        <v>-390.49999999999994</v>
      </c>
      <c r="I90" s="7">
        <f t="shared" ref="I90:Q95" si="63">I41+I69</f>
        <v>-90.299999999999983</v>
      </c>
      <c r="J90" s="7">
        <f t="shared" si="63"/>
        <v>-99.4</v>
      </c>
      <c r="K90" s="7">
        <f t="shared" si="63"/>
        <v>-104.4</v>
      </c>
      <c r="L90" s="7">
        <f t="shared" si="63"/>
        <v>-96.399999999999991</v>
      </c>
      <c r="M90" s="7">
        <f>M41+M69</f>
        <v>-486.80000000000007</v>
      </c>
      <c r="N90" s="7">
        <f t="shared" ref="N90:Q90" si="64">N41+N69</f>
        <v>-101.30000000000001</v>
      </c>
      <c r="O90" s="7">
        <f t="shared" si="64"/>
        <v>-116.1</v>
      </c>
      <c r="P90" s="7">
        <f t="shared" si="64"/>
        <v>-114.4</v>
      </c>
      <c r="Q90" s="7">
        <f t="shared" si="64"/>
        <v>-155</v>
      </c>
      <c r="R90" s="34">
        <v>79</v>
      </c>
    </row>
    <row r="91" spans="1:18" s="4" customFormat="1" x14ac:dyDescent="0.2">
      <c r="A91" s="20">
        <v>80</v>
      </c>
      <c r="B91" s="25" t="s">
        <v>13</v>
      </c>
      <c r="C91" s="7">
        <f t="shared" ref="C91:H95" si="65">C42+C70</f>
        <v>-232.39999999999986</v>
      </c>
      <c r="D91" s="7">
        <f t="shared" si="65"/>
        <v>-97.899999999999977</v>
      </c>
      <c r="E91" s="7">
        <f t="shared" si="65"/>
        <v>-73.099999999999994</v>
      </c>
      <c r="F91" s="7">
        <f t="shared" si="65"/>
        <v>-100.59999999999997</v>
      </c>
      <c r="G91" s="7">
        <f t="shared" si="65"/>
        <v>39.199999999999989</v>
      </c>
      <c r="H91" s="7">
        <f t="shared" si="65"/>
        <v>-53.5</v>
      </c>
      <c r="I91" s="7">
        <f t="shared" si="63"/>
        <v>-24.600000000000023</v>
      </c>
      <c r="J91" s="7">
        <f t="shared" si="63"/>
        <v>-9.0999999999999659</v>
      </c>
      <c r="K91" s="7">
        <f t="shared" si="63"/>
        <v>-47.5</v>
      </c>
      <c r="L91" s="7">
        <f t="shared" si="63"/>
        <v>27.699999999999932</v>
      </c>
      <c r="M91" s="7">
        <f t="shared" si="63"/>
        <v>-78.5</v>
      </c>
      <c r="N91" s="7">
        <f t="shared" si="63"/>
        <v>-10.699999999999932</v>
      </c>
      <c r="O91" s="7">
        <f t="shared" si="63"/>
        <v>-38.399999999999977</v>
      </c>
      <c r="P91" s="7">
        <f t="shared" si="63"/>
        <v>-40.699999999999989</v>
      </c>
      <c r="Q91" s="7">
        <f t="shared" si="63"/>
        <v>11.299999999999955</v>
      </c>
      <c r="R91" s="34">
        <v>80</v>
      </c>
    </row>
    <row r="92" spans="1:18" s="4" customFormat="1" x14ac:dyDescent="0.2">
      <c r="A92" s="20">
        <v>81</v>
      </c>
      <c r="B92" s="25" t="s">
        <v>14</v>
      </c>
      <c r="C92" s="7">
        <f t="shared" si="65"/>
        <v>44.799999999999955</v>
      </c>
      <c r="D92" s="7">
        <f t="shared" si="65"/>
        <v>10</v>
      </c>
      <c r="E92" s="7">
        <f t="shared" si="65"/>
        <v>2.0999999999999943</v>
      </c>
      <c r="F92" s="7">
        <f t="shared" si="65"/>
        <v>13.700000000000017</v>
      </c>
      <c r="G92" s="7">
        <f t="shared" si="65"/>
        <v>19</v>
      </c>
      <c r="H92" s="7">
        <f t="shared" si="65"/>
        <v>33.600000000000023</v>
      </c>
      <c r="I92" s="7">
        <f t="shared" si="63"/>
        <v>7.6999999999999602</v>
      </c>
      <c r="J92" s="7">
        <f t="shared" si="63"/>
        <v>3.5999999999999943</v>
      </c>
      <c r="K92" s="7">
        <f t="shared" si="63"/>
        <v>2.5999999999999943</v>
      </c>
      <c r="L92" s="7">
        <f t="shared" si="63"/>
        <v>19.699999999999989</v>
      </c>
      <c r="M92" s="7">
        <f t="shared" si="63"/>
        <v>23.300000000000182</v>
      </c>
      <c r="N92" s="7">
        <f t="shared" si="63"/>
        <v>6.7000000000000455</v>
      </c>
      <c r="O92" s="7">
        <f t="shared" si="63"/>
        <v>3.4000000000000057</v>
      </c>
      <c r="P92" s="7">
        <f t="shared" si="63"/>
        <v>6.6999999999999886</v>
      </c>
      <c r="Q92" s="7">
        <f t="shared" si="63"/>
        <v>6.5</v>
      </c>
      <c r="R92" s="34">
        <v>81</v>
      </c>
    </row>
    <row r="93" spans="1:18" s="4" customFormat="1" x14ac:dyDescent="0.2">
      <c r="A93" s="20">
        <v>82</v>
      </c>
      <c r="B93" s="25" t="s">
        <v>15</v>
      </c>
      <c r="C93" s="7">
        <f t="shared" si="65"/>
        <v>-66.2</v>
      </c>
      <c r="D93" s="7">
        <f t="shared" si="65"/>
        <v>-15.200000000000001</v>
      </c>
      <c r="E93" s="7">
        <f t="shared" si="65"/>
        <v>-15.299999999999999</v>
      </c>
      <c r="F93" s="7">
        <f t="shared" si="65"/>
        <v>-15.100000000000001</v>
      </c>
      <c r="G93" s="7">
        <f t="shared" si="65"/>
        <v>-20.599999999999998</v>
      </c>
      <c r="H93" s="7">
        <f t="shared" si="65"/>
        <v>-80.3</v>
      </c>
      <c r="I93" s="7">
        <f t="shared" si="63"/>
        <v>-19.899999999999999</v>
      </c>
      <c r="J93" s="7">
        <f t="shared" si="63"/>
        <v>-20.100000000000001</v>
      </c>
      <c r="K93" s="7">
        <f t="shared" si="63"/>
        <v>-19.200000000000003</v>
      </c>
      <c r="L93" s="7">
        <f t="shared" si="63"/>
        <v>-21.1</v>
      </c>
      <c r="M93" s="7">
        <f t="shared" si="63"/>
        <v>-65.599999999999994</v>
      </c>
      <c r="N93" s="7">
        <f t="shared" si="63"/>
        <v>-18.5</v>
      </c>
      <c r="O93" s="7">
        <f t="shared" si="63"/>
        <v>-17.5</v>
      </c>
      <c r="P93" s="7">
        <f t="shared" si="63"/>
        <v>-14.6</v>
      </c>
      <c r="Q93" s="7">
        <f t="shared" si="63"/>
        <v>-15</v>
      </c>
      <c r="R93" s="34">
        <v>82</v>
      </c>
    </row>
    <row r="94" spans="1:18" s="4" customFormat="1" x14ac:dyDescent="0.2">
      <c r="A94" s="20">
        <v>83</v>
      </c>
      <c r="B94" s="25" t="s">
        <v>16</v>
      </c>
      <c r="C94" s="7">
        <f t="shared" si="65"/>
        <v>-708.30000000000007</v>
      </c>
      <c r="D94" s="7">
        <f t="shared" si="65"/>
        <v>-276.60000000000002</v>
      </c>
      <c r="E94" s="7">
        <f t="shared" si="65"/>
        <v>-53.099999999999994</v>
      </c>
      <c r="F94" s="7">
        <f t="shared" si="65"/>
        <v>-326.39999999999998</v>
      </c>
      <c r="G94" s="7">
        <f t="shared" si="65"/>
        <v>-52.2</v>
      </c>
      <c r="H94" s="7">
        <f t="shared" si="65"/>
        <v>-754.80000000000007</v>
      </c>
      <c r="I94" s="7">
        <f t="shared" si="63"/>
        <v>-332</v>
      </c>
      <c r="J94" s="7">
        <f t="shared" si="63"/>
        <v>-55.8</v>
      </c>
      <c r="K94" s="7">
        <f t="shared" si="63"/>
        <v>-310.8</v>
      </c>
      <c r="L94" s="7">
        <f t="shared" si="63"/>
        <v>-56.2</v>
      </c>
      <c r="M94" s="7">
        <f t="shared" si="63"/>
        <v>-859.4</v>
      </c>
      <c r="N94" s="7">
        <f t="shared" si="63"/>
        <v>-353</v>
      </c>
      <c r="O94" s="7">
        <f t="shared" si="63"/>
        <v>-63.5</v>
      </c>
      <c r="P94" s="7">
        <f t="shared" si="63"/>
        <v>-349.4</v>
      </c>
      <c r="Q94" s="7">
        <f t="shared" si="63"/>
        <v>-93.5</v>
      </c>
      <c r="R94" s="34">
        <v>83</v>
      </c>
    </row>
    <row r="95" spans="1:18" s="4" customFormat="1" x14ac:dyDescent="0.2">
      <c r="A95" s="20">
        <v>84</v>
      </c>
      <c r="B95" s="25" t="s">
        <v>17</v>
      </c>
      <c r="C95" s="7">
        <f t="shared" si="65"/>
        <v>-2802.5</v>
      </c>
      <c r="D95" s="7">
        <f t="shared" si="65"/>
        <v>-579.89999999999964</v>
      </c>
      <c r="E95" s="7">
        <f t="shared" si="65"/>
        <v>-993.50000000000011</v>
      </c>
      <c r="F95" s="7">
        <f t="shared" si="65"/>
        <v>-617.3000000000003</v>
      </c>
      <c r="G95" s="7">
        <f t="shared" si="65"/>
        <v>-611.79999999999961</v>
      </c>
      <c r="H95" s="7">
        <f t="shared" si="65"/>
        <v>-3139.1000000000004</v>
      </c>
      <c r="I95" s="7">
        <f t="shared" si="63"/>
        <v>-645.39999999999986</v>
      </c>
      <c r="J95" s="7">
        <f t="shared" si="63"/>
        <v>-900.5</v>
      </c>
      <c r="K95" s="7">
        <f t="shared" si="63"/>
        <v>-754.8</v>
      </c>
      <c r="L95" s="7">
        <f t="shared" si="63"/>
        <v>-838.4</v>
      </c>
      <c r="M95" s="7">
        <f t="shared" si="63"/>
        <v>-2963.6000000000008</v>
      </c>
      <c r="N95" s="7">
        <f t="shared" si="63"/>
        <v>-684.30000000000007</v>
      </c>
      <c r="O95" s="7">
        <f t="shared" si="63"/>
        <v>-721.09999999999991</v>
      </c>
      <c r="P95" s="7">
        <f t="shared" si="63"/>
        <v>-730.3000000000003</v>
      </c>
      <c r="Q95" s="7">
        <f t="shared" si="63"/>
        <v>-827.9000000000002</v>
      </c>
      <c r="R95" s="34">
        <v>84</v>
      </c>
    </row>
    <row r="96" spans="1:18" s="4" customFormat="1" ht="15.75" x14ac:dyDescent="0.25">
      <c r="A96" s="20">
        <v>85</v>
      </c>
      <c r="B96" s="24" t="s">
        <v>26</v>
      </c>
      <c r="C96" s="58">
        <f>SUM(C97+C98+C99+C100+C101+C102)</f>
        <v>-106.00000000000006</v>
      </c>
      <c r="D96" s="58">
        <f t="shared" ref="D96:G96" si="66">SUM(D97+D98+D99+D100+D101+D102)</f>
        <v>-18.300000000000004</v>
      </c>
      <c r="E96" s="58">
        <f t="shared" si="66"/>
        <v>-36.300000000000004</v>
      </c>
      <c r="F96" s="58">
        <f t="shared" si="66"/>
        <v>-52.100000000000037</v>
      </c>
      <c r="G96" s="58">
        <f t="shared" si="66"/>
        <v>0.70000000000000018</v>
      </c>
      <c r="H96" s="58">
        <f>SUM(H97+H98+H99+H100+H101+H102)</f>
        <v>-156.99999999999994</v>
      </c>
      <c r="I96" s="58">
        <f t="shared" ref="I96:L96" si="67">SUM(I97+I98+I99+I100+I101+I102)</f>
        <v>-28.89999999999997</v>
      </c>
      <c r="J96" s="58">
        <f t="shared" si="67"/>
        <v>-43.799999999999983</v>
      </c>
      <c r="K96" s="58">
        <f t="shared" si="67"/>
        <v>-44.8</v>
      </c>
      <c r="L96" s="58">
        <f t="shared" si="67"/>
        <v>-39.499999999999972</v>
      </c>
      <c r="M96" s="58">
        <f>SUM(M97+M98+M99+M100+M101+M102)</f>
        <v>-125.8</v>
      </c>
      <c r="N96" s="58">
        <f t="shared" ref="N96:Q96" si="68">SUM(N97+N98+N99+N100+N101+N102)</f>
        <v>-16.999999999999993</v>
      </c>
      <c r="O96" s="58">
        <f t="shared" si="68"/>
        <v>-38.999999999999993</v>
      </c>
      <c r="P96" s="58">
        <f t="shared" si="68"/>
        <v>-37.9</v>
      </c>
      <c r="Q96" s="58">
        <f t="shared" si="68"/>
        <v>-31.9</v>
      </c>
      <c r="R96" s="34">
        <v>85</v>
      </c>
    </row>
    <row r="97" spans="1:18" s="4" customFormat="1" x14ac:dyDescent="0.2">
      <c r="A97" s="20">
        <v>86</v>
      </c>
      <c r="B97" s="25" t="s">
        <v>12</v>
      </c>
      <c r="C97" s="7">
        <f t="shared" ref="C97:C102" si="69">D97+E97+F97+G97</f>
        <v>0</v>
      </c>
      <c r="D97" s="7">
        <v>0</v>
      </c>
      <c r="E97" s="7">
        <v>0</v>
      </c>
      <c r="F97" s="7">
        <v>0</v>
      </c>
      <c r="G97" s="7">
        <v>0</v>
      </c>
      <c r="H97" s="7">
        <f t="shared" ref="H97:H102" si="70">I97+J97+K97+L97</f>
        <v>0</v>
      </c>
      <c r="I97" s="6">
        <v>0</v>
      </c>
      <c r="J97" s="6">
        <v>0</v>
      </c>
      <c r="K97" s="6">
        <v>0</v>
      </c>
      <c r="L97" s="6">
        <v>0</v>
      </c>
      <c r="M97" s="7">
        <f t="shared" ref="M97:M102" si="71">N97+O97+P97+Q97</f>
        <v>0</v>
      </c>
      <c r="N97" s="6">
        <v>0</v>
      </c>
      <c r="O97" s="6">
        <v>0</v>
      </c>
      <c r="P97" s="6">
        <v>0</v>
      </c>
      <c r="Q97" s="6">
        <v>0</v>
      </c>
      <c r="R97" s="34">
        <v>86</v>
      </c>
    </row>
    <row r="98" spans="1:18" s="4" customFormat="1" x14ac:dyDescent="0.2">
      <c r="A98" s="20">
        <v>87</v>
      </c>
      <c r="B98" s="25" t="s">
        <v>13</v>
      </c>
      <c r="C98" s="7">
        <f t="shared" si="69"/>
        <v>0</v>
      </c>
      <c r="D98" s="7">
        <v>0</v>
      </c>
      <c r="E98" s="7">
        <v>0</v>
      </c>
      <c r="F98" s="7">
        <v>0</v>
      </c>
      <c r="G98" s="7">
        <v>0</v>
      </c>
      <c r="H98" s="7">
        <f t="shared" si="70"/>
        <v>0</v>
      </c>
      <c r="I98" s="6">
        <v>0</v>
      </c>
      <c r="J98" s="6">
        <v>0</v>
      </c>
      <c r="K98" s="6">
        <v>0</v>
      </c>
      <c r="L98" s="6">
        <v>0</v>
      </c>
      <c r="M98" s="7">
        <f t="shared" si="71"/>
        <v>0</v>
      </c>
      <c r="N98" s="6">
        <v>0</v>
      </c>
      <c r="O98" s="6">
        <v>0</v>
      </c>
      <c r="P98" s="6">
        <v>0</v>
      </c>
      <c r="Q98" s="6">
        <v>0</v>
      </c>
      <c r="R98" s="34">
        <v>87</v>
      </c>
    </row>
    <row r="99" spans="1:18" s="4" customFormat="1" x14ac:dyDescent="0.2">
      <c r="A99" s="20">
        <v>88</v>
      </c>
      <c r="B99" s="25" t="s">
        <v>14</v>
      </c>
      <c r="C99" s="7">
        <f t="shared" si="69"/>
        <v>0</v>
      </c>
      <c r="D99" s="7">
        <v>0</v>
      </c>
      <c r="E99" s="7">
        <v>0</v>
      </c>
      <c r="F99" s="7">
        <v>0</v>
      </c>
      <c r="G99" s="7">
        <v>0</v>
      </c>
      <c r="H99" s="7">
        <f t="shared" si="70"/>
        <v>0</v>
      </c>
      <c r="I99" s="6">
        <v>0</v>
      </c>
      <c r="J99" s="6">
        <v>0</v>
      </c>
      <c r="K99" s="6">
        <v>0</v>
      </c>
      <c r="L99" s="6">
        <v>0</v>
      </c>
      <c r="M99" s="7">
        <f t="shared" si="71"/>
        <v>0</v>
      </c>
      <c r="N99" s="6">
        <v>0</v>
      </c>
      <c r="O99" s="6">
        <v>0</v>
      </c>
      <c r="P99" s="6">
        <v>0</v>
      </c>
      <c r="Q99" s="6">
        <v>0</v>
      </c>
      <c r="R99" s="34">
        <v>88</v>
      </c>
    </row>
    <row r="100" spans="1:18" s="4" customFormat="1" x14ac:dyDescent="0.2">
      <c r="A100" s="20">
        <v>89</v>
      </c>
      <c r="B100" s="25" t="s">
        <v>15</v>
      </c>
      <c r="C100" s="7">
        <f t="shared" si="69"/>
        <v>-19.500000000000004</v>
      </c>
      <c r="D100" s="7">
        <v>-2.2000000000000002</v>
      </c>
      <c r="E100" s="7">
        <v>-4.4000000000000004</v>
      </c>
      <c r="F100" s="7">
        <v>-9.6000000000000014</v>
      </c>
      <c r="G100" s="7">
        <v>-3.3</v>
      </c>
      <c r="H100" s="7">
        <f t="shared" si="70"/>
        <v>-17.399999999999999</v>
      </c>
      <c r="I100" s="6">
        <v>-2.9000000000000004</v>
      </c>
      <c r="J100" s="6">
        <v>-4.5999999999999996</v>
      </c>
      <c r="K100" s="6">
        <v>-4.8</v>
      </c>
      <c r="L100" s="6">
        <v>-5.0999999999999996</v>
      </c>
      <c r="M100" s="7">
        <f t="shared" si="71"/>
        <v>-23.700000000000003</v>
      </c>
      <c r="N100" s="6">
        <v>-5.5</v>
      </c>
      <c r="O100" s="6">
        <v>-8</v>
      </c>
      <c r="P100" s="6">
        <v>-4.8</v>
      </c>
      <c r="Q100" s="6">
        <v>-5.4</v>
      </c>
      <c r="R100" s="34">
        <v>89</v>
      </c>
    </row>
    <row r="101" spans="1:18" s="4" customFormat="1" x14ac:dyDescent="0.2">
      <c r="A101" s="20">
        <v>90</v>
      </c>
      <c r="B101" s="25" t="s">
        <v>16</v>
      </c>
      <c r="C101" s="7">
        <f t="shared" si="69"/>
        <v>0</v>
      </c>
      <c r="D101" s="7">
        <v>0</v>
      </c>
      <c r="E101" s="7">
        <v>0</v>
      </c>
      <c r="F101" s="7">
        <v>0</v>
      </c>
      <c r="G101" s="7">
        <v>0</v>
      </c>
      <c r="H101" s="7">
        <f t="shared" si="70"/>
        <v>0</v>
      </c>
      <c r="I101" s="6">
        <v>0</v>
      </c>
      <c r="J101" s="6">
        <v>0</v>
      </c>
      <c r="K101" s="6">
        <v>0</v>
      </c>
      <c r="L101" s="6">
        <v>0</v>
      </c>
      <c r="M101" s="7">
        <f t="shared" si="71"/>
        <v>0</v>
      </c>
      <c r="N101" s="6">
        <v>0</v>
      </c>
      <c r="O101" s="6">
        <v>0</v>
      </c>
      <c r="P101" s="6">
        <v>0</v>
      </c>
      <c r="Q101" s="6">
        <v>0</v>
      </c>
      <c r="R101" s="34">
        <v>90</v>
      </c>
    </row>
    <row r="102" spans="1:18" s="4" customFormat="1" x14ac:dyDescent="0.2">
      <c r="A102" s="20">
        <v>91</v>
      </c>
      <c r="B102" s="25" t="s">
        <v>17</v>
      </c>
      <c r="C102" s="7">
        <f t="shared" si="69"/>
        <v>-86.500000000000057</v>
      </c>
      <c r="D102" s="7">
        <v>-16.100000000000005</v>
      </c>
      <c r="E102" s="7">
        <v>-31.900000000000006</v>
      </c>
      <c r="F102" s="7">
        <v>-42.500000000000036</v>
      </c>
      <c r="G102" s="7">
        <v>4</v>
      </c>
      <c r="H102" s="7">
        <f t="shared" si="70"/>
        <v>-139.59999999999994</v>
      </c>
      <c r="I102" s="6">
        <v>-25.999999999999972</v>
      </c>
      <c r="J102" s="6">
        <v>-39.199999999999982</v>
      </c>
      <c r="K102" s="6">
        <v>-40</v>
      </c>
      <c r="L102" s="6">
        <v>-34.39999999999997</v>
      </c>
      <c r="M102" s="7">
        <f t="shared" si="71"/>
        <v>-102.1</v>
      </c>
      <c r="N102" s="6">
        <v>-11.499999999999993</v>
      </c>
      <c r="O102" s="6">
        <v>-30.999999999999993</v>
      </c>
      <c r="P102" s="6">
        <v>-33.1</v>
      </c>
      <c r="Q102" s="6">
        <v>-26.5</v>
      </c>
      <c r="R102" s="34">
        <v>91</v>
      </c>
    </row>
    <row r="103" spans="1:18" s="4" customFormat="1" ht="15" customHeight="1" x14ac:dyDescent="0.25">
      <c r="A103" s="20">
        <v>92</v>
      </c>
      <c r="B103" s="56" t="s">
        <v>27</v>
      </c>
      <c r="C103" s="57">
        <f>SUM(C104+C105+C106+C107+C108+C109)</f>
        <v>3903.3999999999996</v>
      </c>
      <c r="D103" s="57">
        <f t="shared" ref="D103:G103" si="72">SUM(D104+D105+D106+D107+D108+D109)</f>
        <v>766.8</v>
      </c>
      <c r="E103" s="57">
        <f t="shared" si="72"/>
        <v>1259.2</v>
      </c>
      <c r="F103" s="57">
        <f t="shared" si="72"/>
        <v>1160.8</v>
      </c>
      <c r="G103" s="57">
        <f t="shared" si="72"/>
        <v>716.59999999999957</v>
      </c>
      <c r="H103" s="57">
        <f>SUM(H104+H105+H106+H107+H108+H109)</f>
        <v>5359.7999999999984</v>
      </c>
      <c r="I103" s="57">
        <f t="shared" ref="I103:L103" si="73">SUM(I104+I105+I106+I107+I108+I109)</f>
        <v>1036.1999999999998</v>
      </c>
      <c r="J103" s="57">
        <f t="shared" si="73"/>
        <v>1119.3999999999999</v>
      </c>
      <c r="K103" s="57">
        <f t="shared" si="73"/>
        <v>2022</v>
      </c>
      <c r="L103" s="57">
        <f t="shared" si="73"/>
        <v>1182.1999999999998</v>
      </c>
      <c r="M103" s="57">
        <f>SUM(M104+M105+M106+M107+M108+M109)</f>
        <v>6437.3000000000011</v>
      </c>
      <c r="N103" s="57">
        <f t="shared" ref="N103:Q103" si="74">SUM(N104+N105+N106+N107+N108+N109)</f>
        <v>764</v>
      </c>
      <c r="O103" s="57">
        <f t="shared" si="74"/>
        <v>1112.0999999999999</v>
      </c>
      <c r="P103" s="57">
        <f t="shared" si="74"/>
        <v>2102.1999999999998</v>
      </c>
      <c r="Q103" s="57">
        <f t="shared" si="74"/>
        <v>2459</v>
      </c>
      <c r="R103" s="34">
        <v>92</v>
      </c>
    </row>
    <row r="104" spans="1:18" s="4" customFormat="1" x14ac:dyDescent="0.2">
      <c r="A104" s="20">
        <v>93</v>
      </c>
      <c r="B104" s="23" t="s">
        <v>12</v>
      </c>
      <c r="C104" s="7">
        <f>SUM(C111+C118)</f>
        <v>-327.59999999999997</v>
      </c>
      <c r="D104" s="7">
        <f t="shared" ref="D104:G104" si="75">SUM(D111+D118)</f>
        <v>-171.79999999999998</v>
      </c>
      <c r="E104" s="7">
        <f t="shared" si="75"/>
        <v>-27.999999999999993</v>
      </c>
      <c r="F104" s="7">
        <f t="shared" si="75"/>
        <v>-51.300000000000011</v>
      </c>
      <c r="G104" s="7">
        <f t="shared" si="75"/>
        <v>-76.5</v>
      </c>
      <c r="H104" s="7">
        <f>SUM(H111+H118)</f>
        <v>-110.2000000000001</v>
      </c>
      <c r="I104" s="7">
        <f t="shared" ref="I104:L109" si="76">SUM(I111+I118)</f>
        <v>7.2999999999999687</v>
      </c>
      <c r="J104" s="7">
        <f t="shared" si="76"/>
        <v>-17.800000000000011</v>
      </c>
      <c r="K104" s="7">
        <f t="shared" si="76"/>
        <v>-51.600000000000009</v>
      </c>
      <c r="L104" s="7">
        <f t="shared" si="76"/>
        <v>-48.100000000000023</v>
      </c>
      <c r="M104" s="7">
        <f>SUM(M111+M118)</f>
        <v>-22.599999999999966</v>
      </c>
      <c r="N104" s="7">
        <f t="shared" ref="N104:Q109" si="77">SUM(N111+N118)</f>
        <v>-30.099999999999994</v>
      </c>
      <c r="O104" s="7">
        <f t="shared" si="77"/>
        <v>6.6999999999999744</v>
      </c>
      <c r="P104" s="7">
        <f t="shared" si="77"/>
        <v>-25.399999999999991</v>
      </c>
      <c r="Q104" s="7">
        <f t="shared" si="77"/>
        <v>26.199999999999989</v>
      </c>
      <c r="R104" s="34">
        <v>93</v>
      </c>
    </row>
    <row r="105" spans="1:18" s="4" customFormat="1" x14ac:dyDescent="0.2">
      <c r="A105" s="20">
        <v>94</v>
      </c>
      <c r="B105" s="23" t="s">
        <v>13</v>
      </c>
      <c r="C105" s="7">
        <f t="shared" ref="C105:M109" si="78">SUM(C112+C119)</f>
        <v>1947.9</v>
      </c>
      <c r="D105" s="7">
        <f t="shared" si="78"/>
        <v>813.9</v>
      </c>
      <c r="E105" s="7">
        <f t="shared" si="78"/>
        <v>284.5</v>
      </c>
      <c r="F105" s="7">
        <f t="shared" si="78"/>
        <v>648.29999999999995</v>
      </c>
      <c r="G105" s="7">
        <f t="shared" si="78"/>
        <v>201.20000000000005</v>
      </c>
      <c r="H105" s="7">
        <f t="shared" si="78"/>
        <v>2181.8999999999996</v>
      </c>
      <c r="I105" s="7">
        <f t="shared" si="76"/>
        <v>410.90000000000009</v>
      </c>
      <c r="J105" s="7">
        <f t="shared" si="76"/>
        <v>518.90000000000009</v>
      </c>
      <c r="K105" s="7">
        <f t="shared" si="76"/>
        <v>1052.0999999999999</v>
      </c>
      <c r="L105" s="7">
        <f t="shared" si="76"/>
        <v>199.99999999999994</v>
      </c>
      <c r="M105" s="7">
        <f t="shared" si="78"/>
        <v>1250.4000000000003</v>
      </c>
      <c r="N105" s="7">
        <f t="shared" si="77"/>
        <v>-221.79999999999987</v>
      </c>
      <c r="O105" s="7">
        <f t="shared" si="77"/>
        <v>121.20000000000005</v>
      </c>
      <c r="P105" s="7">
        <f t="shared" si="77"/>
        <v>1005.4000000000002</v>
      </c>
      <c r="Q105" s="7">
        <f t="shared" si="77"/>
        <v>345.6</v>
      </c>
      <c r="R105" s="34">
        <v>94</v>
      </c>
    </row>
    <row r="106" spans="1:18" s="4" customFormat="1" x14ac:dyDescent="0.2">
      <c r="A106" s="20">
        <v>95</v>
      </c>
      <c r="B106" s="23" t="s">
        <v>14</v>
      </c>
      <c r="C106" s="7">
        <f t="shared" si="78"/>
        <v>-143.29999999999987</v>
      </c>
      <c r="D106" s="7">
        <f t="shared" si="78"/>
        <v>-61.999999999999915</v>
      </c>
      <c r="E106" s="7">
        <f t="shared" si="78"/>
        <v>-52.999999999999943</v>
      </c>
      <c r="F106" s="7">
        <f t="shared" si="78"/>
        <v>38.900000000000006</v>
      </c>
      <c r="G106" s="7">
        <f t="shared" si="78"/>
        <v>-67.200000000000031</v>
      </c>
      <c r="H106" s="7">
        <f t="shared" si="78"/>
        <v>-1.9000000000001478</v>
      </c>
      <c r="I106" s="7">
        <f t="shared" si="76"/>
        <v>-31.100000000000023</v>
      </c>
      <c r="J106" s="7">
        <f t="shared" si="76"/>
        <v>-31.5</v>
      </c>
      <c r="K106" s="7">
        <f t="shared" si="76"/>
        <v>44.699999999999932</v>
      </c>
      <c r="L106" s="7">
        <f t="shared" si="76"/>
        <v>16</v>
      </c>
      <c r="M106" s="7">
        <f t="shared" si="78"/>
        <v>184.99999999999994</v>
      </c>
      <c r="N106" s="7">
        <f t="shared" si="77"/>
        <v>35.099999999999994</v>
      </c>
      <c r="O106" s="7">
        <f t="shared" si="77"/>
        <v>1.2999999999999972</v>
      </c>
      <c r="P106" s="7">
        <f t="shared" si="77"/>
        <v>71.3</v>
      </c>
      <c r="Q106" s="7">
        <f t="shared" si="77"/>
        <v>77.3</v>
      </c>
      <c r="R106" s="34">
        <v>95</v>
      </c>
    </row>
    <row r="107" spans="1:18" s="4" customFormat="1" x14ac:dyDescent="0.2">
      <c r="A107" s="20">
        <v>96</v>
      </c>
      <c r="B107" s="23" t="s">
        <v>15</v>
      </c>
      <c r="C107" s="7">
        <f t="shared" si="78"/>
        <v>-91.500000000000028</v>
      </c>
      <c r="D107" s="7">
        <f t="shared" si="78"/>
        <v>67.400000000000006</v>
      </c>
      <c r="E107" s="7">
        <f t="shared" si="78"/>
        <v>-19.399999999999991</v>
      </c>
      <c r="F107" s="7">
        <f t="shared" si="78"/>
        <v>-161.80000000000001</v>
      </c>
      <c r="G107" s="7">
        <f t="shared" si="78"/>
        <v>22.300000000000004</v>
      </c>
      <c r="H107" s="7">
        <f t="shared" si="78"/>
        <v>53.799999999999841</v>
      </c>
      <c r="I107" s="7">
        <f t="shared" si="76"/>
        <v>-104.80000000000004</v>
      </c>
      <c r="J107" s="7">
        <f t="shared" si="76"/>
        <v>-95.200000000000045</v>
      </c>
      <c r="K107" s="7">
        <f t="shared" si="76"/>
        <v>-214.2</v>
      </c>
      <c r="L107" s="7">
        <f t="shared" si="76"/>
        <v>468</v>
      </c>
      <c r="M107" s="7">
        <f t="shared" si="78"/>
        <v>-107.09999999999997</v>
      </c>
      <c r="N107" s="7">
        <f t="shared" si="77"/>
        <v>-306.5</v>
      </c>
      <c r="O107" s="7">
        <f t="shared" si="77"/>
        <v>-302.8</v>
      </c>
      <c r="P107" s="7">
        <f t="shared" si="77"/>
        <v>-398.90000000000003</v>
      </c>
      <c r="Q107" s="7">
        <f t="shared" si="77"/>
        <v>901.09999999999991</v>
      </c>
      <c r="R107" s="34">
        <v>96</v>
      </c>
    </row>
    <row r="108" spans="1:18" s="4" customFormat="1" x14ac:dyDescent="0.2">
      <c r="A108" s="20">
        <v>97</v>
      </c>
      <c r="B108" s="23" t="s">
        <v>16</v>
      </c>
      <c r="C108" s="7">
        <f t="shared" si="78"/>
        <v>1301.1000000000001</v>
      </c>
      <c r="D108" s="7">
        <f t="shared" si="78"/>
        <v>818.90000000000009</v>
      </c>
      <c r="E108" s="7">
        <f t="shared" si="78"/>
        <v>-86.9</v>
      </c>
      <c r="F108" s="7">
        <f t="shared" si="78"/>
        <v>556.80000000000007</v>
      </c>
      <c r="G108" s="7">
        <f t="shared" si="78"/>
        <v>12.3</v>
      </c>
      <c r="H108" s="7">
        <f t="shared" si="78"/>
        <v>1238.4000000000001</v>
      </c>
      <c r="I108" s="7">
        <f t="shared" si="76"/>
        <v>999.5</v>
      </c>
      <c r="J108" s="7">
        <f t="shared" si="76"/>
        <v>-44.600000000000023</v>
      </c>
      <c r="K108" s="7">
        <f t="shared" si="76"/>
        <v>-88.8</v>
      </c>
      <c r="L108" s="7">
        <f t="shared" si="76"/>
        <v>372.3</v>
      </c>
      <c r="M108" s="7">
        <f t="shared" si="78"/>
        <v>1435.5</v>
      </c>
      <c r="N108" s="7">
        <f t="shared" si="77"/>
        <v>182.6</v>
      </c>
      <c r="O108" s="7">
        <f t="shared" si="77"/>
        <v>912.8</v>
      </c>
      <c r="P108" s="7">
        <f t="shared" si="77"/>
        <v>224.8</v>
      </c>
      <c r="Q108" s="7">
        <f t="shared" si="77"/>
        <v>115.30000000000004</v>
      </c>
      <c r="R108" s="34">
        <v>97</v>
      </c>
    </row>
    <row r="109" spans="1:18" s="4" customFormat="1" x14ac:dyDescent="0.2">
      <c r="A109" s="20">
        <v>98</v>
      </c>
      <c r="B109" s="23" t="s">
        <v>17</v>
      </c>
      <c r="C109" s="7">
        <f t="shared" si="78"/>
        <v>1216.799999999999</v>
      </c>
      <c r="D109" s="7">
        <f t="shared" si="78"/>
        <v>-699.60000000000014</v>
      </c>
      <c r="E109" s="7">
        <f t="shared" si="78"/>
        <v>1162</v>
      </c>
      <c r="F109" s="7">
        <f t="shared" si="78"/>
        <v>129.89999999999984</v>
      </c>
      <c r="G109" s="7">
        <f t="shared" si="78"/>
        <v>624.49999999999955</v>
      </c>
      <c r="H109" s="7">
        <f t="shared" si="78"/>
        <v>1997.799999999999</v>
      </c>
      <c r="I109" s="7">
        <f t="shared" si="76"/>
        <v>-245.60000000000014</v>
      </c>
      <c r="J109" s="7">
        <f t="shared" si="76"/>
        <v>789.5999999999998</v>
      </c>
      <c r="K109" s="7">
        <f t="shared" si="76"/>
        <v>1279.8000000000002</v>
      </c>
      <c r="L109" s="7">
        <f t="shared" si="76"/>
        <v>173.99999999999994</v>
      </c>
      <c r="M109" s="7">
        <f t="shared" si="78"/>
        <v>3696.1000000000004</v>
      </c>
      <c r="N109" s="7">
        <f t="shared" si="77"/>
        <v>1104.6999999999998</v>
      </c>
      <c r="O109" s="7">
        <f t="shared" si="77"/>
        <v>372.89999999999992</v>
      </c>
      <c r="P109" s="7">
        <f t="shared" si="77"/>
        <v>1225</v>
      </c>
      <c r="Q109" s="7">
        <f t="shared" si="77"/>
        <v>993.50000000000011</v>
      </c>
      <c r="R109" s="34">
        <v>98</v>
      </c>
    </row>
    <row r="110" spans="1:18" s="4" customFormat="1" ht="15" customHeight="1" x14ac:dyDescent="0.25">
      <c r="A110" s="20">
        <v>99</v>
      </c>
      <c r="B110" s="24" t="s">
        <v>28</v>
      </c>
      <c r="C110" s="58">
        <f>SUM(C111+C112+C113+C114+C115+C116)</f>
        <v>26.9</v>
      </c>
      <c r="D110" s="58">
        <f t="shared" ref="D110:G110" si="79">SUM(D111+D112+D113+D114+D115+D116)</f>
        <v>6</v>
      </c>
      <c r="E110" s="58">
        <f t="shared" si="79"/>
        <v>7</v>
      </c>
      <c r="F110" s="58">
        <f t="shared" si="79"/>
        <v>7</v>
      </c>
      <c r="G110" s="58">
        <f t="shared" si="79"/>
        <v>6.9</v>
      </c>
      <c r="H110" s="58">
        <f>SUM(H111+H112+H113+H114+H115+H116)</f>
        <v>24</v>
      </c>
      <c r="I110" s="58">
        <f t="shared" ref="I110:L110" si="80">SUM(I111+I112+I113+I114+I115+I116)</f>
        <v>6</v>
      </c>
      <c r="J110" s="58">
        <f t="shared" si="80"/>
        <v>6</v>
      </c>
      <c r="K110" s="58">
        <f t="shared" si="80"/>
        <v>6</v>
      </c>
      <c r="L110" s="58">
        <f t="shared" si="80"/>
        <v>6</v>
      </c>
      <c r="M110" s="58">
        <f>SUM(M111+M112+M113+M114+M115+M116)</f>
        <v>25.2</v>
      </c>
      <c r="N110" s="58">
        <f t="shared" ref="N110:Q110" si="81">SUM(N111+N112+N113+N114+N115+N116)</f>
        <v>6.5</v>
      </c>
      <c r="O110" s="58">
        <f t="shared" si="81"/>
        <v>6.2</v>
      </c>
      <c r="P110" s="58">
        <f t="shared" si="81"/>
        <v>6</v>
      </c>
      <c r="Q110" s="58">
        <f t="shared" si="81"/>
        <v>6.5</v>
      </c>
      <c r="R110" s="34">
        <v>99</v>
      </c>
    </row>
    <row r="111" spans="1:18" s="4" customFormat="1" x14ac:dyDescent="0.2">
      <c r="A111" s="20">
        <v>100</v>
      </c>
      <c r="B111" s="25" t="s">
        <v>12</v>
      </c>
      <c r="C111" s="7">
        <f t="shared" ref="C111:C116" si="82">D111+E111+F111+G111</f>
        <v>0</v>
      </c>
      <c r="D111" s="7">
        <v>0</v>
      </c>
      <c r="E111" s="7">
        <v>0</v>
      </c>
      <c r="F111" s="7">
        <v>0</v>
      </c>
      <c r="G111" s="7">
        <v>0</v>
      </c>
      <c r="H111" s="7">
        <f t="shared" ref="H111:H116" si="83">I111+J111+K111+L111</f>
        <v>0</v>
      </c>
      <c r="I111" s="7">
        <v>0</v>
      </c>
      <c r="J111" s="7">
        <v>0</v>
      </c>
      <c r="K111" s="7">
        <v>0</v>
      </c>
      <c r="L111" s="7">
        <v>0</v>
      </c>
      <c r="M111" s="7">
        <f t="shared" ref="M111:M116" si="84">N111+O111+P111+Q111</f>
        <v>0</v>
      </c>
      <c r="N111" s="7">
        <v>0</v>
      </c>
      <c r="O111" s="7">
        <v>0</v>
      </c>
      <c r="P111" s="7">
        <v>0</v>
      </c>
      <c r="Q111" s="7">
        <v>0</v>
      </c>
      <c r="R111" s="34">
        <v>100</v>
      </c>
    </row>
    <row r="112" spans="1:18" s="4" customFormat="1" x14ac:dyDescent="0.2">
      <c r="A112" s="20">
        <v>101</v>
      </c>
      <c r="B112" s="25" t="s">
        <v>13</v>
      </c>
      <c r="C112" s="7">
        <f t="shared" si="82"/>
        <v>0</v>
      </c>
      <c r="D112" s="7">
        <v>0</v>
      </c>
      <c r="E112" s="7">
        <v>0</v>
      </c>
      <c r="F112" s="7">
        <v>0</v>
      </c>
      <c r="G112" s="7">
        <v>0</v>
      </c>
      <c r="H112" s="7">
        <f t="shared" si="83"/>
        <v>0</v>
      </c>
      <c r="I112" s="7">
        <v>0</v>
      </c>
      <c r="J112" s="7">
        <v>0</v>
      </c>
      <c r="K112" s="7">
        <v>0</v>
      </c>
      <c r="L112" s="7">
        <v>0</v>
      </c>
      <c r="M112" s="7">
        <f t="shared" si="84"/>
        <v>0</v>
      </c>
      <c r="N112" s="7">
        <v>0</v>
      </c>
      <c r="O112" s="7">
        <v>0</v>
      </c>
      <c r="P112" s="7">
        <v>0</v>
      </c>
      <c r="Q112" s="7">
        <v>0</v>
      </c>
      <c r="R112" s="34">
        <v>101</v>
      </c>
    </row>
    <row r="113" spans="1:18" s="4" customFormat="1" x14ac:dyDescent="0.2">
      <c r="A113" s="20">
        <v>102</v>
      </c>
      <c r="B113" s="25" t="s">
        <v>14</v>
      </c>
      <c r="C113" s="7">
        <f t="shared" si="82"/>
        <v>0</v>
      </c>
      <c r="D113" s="7">
        <v>0</v>
      </c>
      <c r="E113" s="7">
        <v>0</v>
      </c>
      <c r="F113" s="7">
        <v>0</v>
      </c>
      <c r="G113" s="7">
        <v>0</v>
      </c>
      <c r="H113" s="7">
        <f t="shared" si="83"/>
        <v>0</v>
      </c>
      <c r="I113" s="7">
        <v>0</v>
      </c>
      <c r="J113" s="7">
        <v>0</v>
      </c>
      <c r="K113" s="7">
        <v>0</v>
      </c>
      <c r="L113" s="7">
        <v>0</v>
      </c>
      <c r="M113" s="7">
        <f t="shared" si="84"/>
        <v>0</v>
      </c>
      <c r="N113" s="7">
        <v>0</v>
      </c>
      <c r="O113" s="7">
        <v>0</v>
      </c>
      <c r="P113" s="7">
        <v>0</v>
      </c>
      <c r="Q113" s="7">
        <v>0</v>
      </c>
      <c r="R113" s="34">
        <v>102</v>
      </c>
    </row>
    <row r="114" spans="1:18" s="4" customFormat="1" x14ac:dyDescent="0.2">
      <c r="A114" s="20">
        <v>103</v>
      </c>
      <c r="B114" s="25" t="s">
        <v>15</v>
      </c>
      <c r="C114" s="7">
        <f t="shared" si="82"/>
        <v>0</v>
      </c>
      <c r="D114" s="7">
        <v>0</v>
      </c>
      <c r="E114" s="7">
        <v>0</v>
      </c>
      <c r="F114" s="7">
        <v>0</v>
      </c>
      <c r="G114" s="7">
        <v>0</v>
      </c>
      <c r="H114" s="7">
        <f t="shared" si="83"/>
        <v>0</v>
      </c>
      <c r="I114" s="7">
        <v>0</v>
      </c>
      <c r="J114" s="7">
        <v>0</v>
      </c>
      <c r="K114" s="7">
        <v>0</v>
      </c>
      <c r="L114" s="7">
        <v>0</v>
      </c>
      <c r="M114" s="7">
        <f t="shared" si="84"/>
        <v>0</v>
      </c>
      <c r="N114" s="7">
        <v>0</v>
      </c>
      <c r="O114" s="7">
        <v>0</v>
      </c>
      <c r="P114" s="7">
        <v>0</v>
      </c>
      <c r="Q114" s="7">
        <v>0</v>
      </c>
      <c r="R114" s="34">
        <v>103</v>
      </c>
    </row>
    <row r="115" spans="1:18" s="4" customFormat="1" x14ac:dyDescent="0.2">
      <c r="A115" s="20">
        <v>104</v>
      </c>
      <c r="B115" s="25" t="s">
        <v>16</v>
      </c>
      <c r="C115" s="7">
        <f t="shared" si="82"/>
        <v>0</v>
      </c>
      <c r="D115" s="7">
        <v>0</v>
      </c>
      <c r="E115" s="7">
        <v>0</v>
      </c>
      <c r="F115" s="7">
        <v>0</v>
      </c>
      <c r="G115" s="7">
        <v>0</v>
      </c>
      <c r="H115" s="7">
        <f t="shared" si="83"/>
        <v>0</v>
      </c>
      <c r="I115" s="6">
        <v>0</v>
      </c>
      <c r="J115" s="6">
        <v>0</v>
      </c>
      <c r="K115" s="6">
        <v>0</v>
      </c>
      <c r="L115" s="6">
        <v>0</v>
      </c>
      <c r="M115" s="7">
        <f t="shared" si="84"/>
        <v>0</v>
      </c>
      <c r="N115" s="6">
        <v>0</v>
      </c>
      <c r="O115" s="6">
        <v>0</v>
      </c>
      <c r="P115" s="6">
        <v>0</v>
      </c>
      <c r="Q115" s="6">
        <v>0</v>
      </c>
      <c r="R115" s="34">
        <v>104</v>
      </c>
    </row>
    <row r="116" spans="1:18" s="4" customFormat="1" x14ac:dyDescent="0.2">
      <c r="A116" s="20">
        <v>105</v>
      </c>
      <c r="B116" s="25" t="s">
        <v>17</v>
      </c>
      <c r="C116" s="7">
        <f t="shared" si="82"/>
        <v>26.9</v>
      </c>
      <c r="D116" s="7">
        <v>6</v>
      </c>
      <c r="E116" s="7">
        <v>7</v>
      </c>
      <c r="F116" s="7">
        <v>7</v>
      </c>
      <c r="G116" s="7">
        <v>6.9</v>
      </c>
      <c r="H116" s="7">
        <f t="shared" si="83"/>
        <v>24</v>
      </c>
      <c r="I116" s="6">
        <v>6</v>
      </c>
      <c r="J116" s="6">
        <v>6</v>
      </c>
      <c r="K116" s="6">
        <v>6</v>
      </c>
      <c r="L116" s="6">
        <v>6</v>
      </c>
      <c r="M116" s="7">
        <f t="shared" si="84"/>
        <v>25.2</v>
      </c>
      <c r="N116" s="6">
        <v>6.5</v>
      </c>
      <c r="O116" s="6">
        <v>6.2</v>
      </c>
      <c r="P116" s="6">
        <v>6</v>
      </c>
      <c r="Q116" s="6">
        <v>6.5</v>
      </c>
      <c r="R116" s="34">
        <v>105</v>
      </c>
    </row>
    <row r="117" spans="1:18" s="4" customFormat="1" ht="15" customHeight="1" x14ac:dyDescent="0.25">
      <c r="A117" s="20">
        <v>106</v>
      </c>
      <c r="B117" s="24" t="s">
        <v>29</v>
      </c>
      <c r="C117" s="58">
        <f>SUM(C118+C119+C120+C121+C122+C123)</f>
        <v>3876.4999999999991</v>
      </c>
      <c r="D117" s="58">
        <f t="shared" ref="D117:G117" si="85">SUM(D118+D119+D120+D121+D122+D123)</f>
        <v>760.8</v>
      </c>
      <c r="E117" s="58">
        <f t="shared" si="85"/>
        <v>1252.2</v>
      </c>
      <c r="F117" s="58">
        <f t="shared" si="85"/>
        <v>1153.8</v>
      </c>
      <c r="G117" s="58">
        <f t="shared" si="85"/>
        <v>709.69999999999959</v>
      </c>
      <c r="H117" s="58">
        <f>SUM(H118+H119+H120+H121+H122+H123)</f>
        <v>5335.7999999999984</v>
      </c>
      <c r="I117" s="58">
        <f t="shared" ref="I117:L117" si="86">SUM(I118+I119+I120+I121+I122+I123)</f>
        <v>1030.1999999999998</v>
      </c>
      <c r="J117" s="58">
        <f t="shared" si="86"/>
        <v>1113.3999999999999</v>
      </c>
      <c r="K117" s="58">
        <f t="shared" si="86"/>
        <v>2016</v>
      </c>
      <c r="L117" s="58">
        <f t="shared" si="86"/>
        <v>1176.1999999999998</v>
      </c>
      <c r="M117" s="58">
        <f>SUM(M118+M119+M120+M121+M122+M123)</f>
        <v>6412.1000000000013</v>
      </c>
      <c r="N117" s="58">
        <f t="shared" ref="N117:Q117" si="87">SUM(N118+N119+N120+N121+N122+N123)</f>
        <v>757.5</v>
      </c>
      <c r="O117" s="58">
        <f t="shared" si="87"/>
        <v>1105.8999999999999</v>
      </c>
      <c r="P117" s="58">
        <f t="shared" si="87"/>
        <v>2096.1999999999998</v>
      </c>
      <c r="Q117" s="58">
        <f t="shared" si="87"/>
        <v>2452.5</v>
      </c>
      <c r="R117" s="34">
        <v>106</v>
      </c>
    </row>
    <row r="118" spans="1:18" s="4" customFormat="1" x14ac:dyDescent="0.2">
      <c r="A118" s="20">
        <v>107</v>
      </c>
      <c r="B118" s="25" t="s">
        <v>12</v>
      </c>
      <c r="C118" s="7">
        <f>SUM(C125+C146+C153)</f>
        <v>-327.59999999999997</v>
      </c>
      <c r="D118" s="7">
        <f t="shared" ref="D118:G122" si="88">SUM(D125+D146+D153)</f>
        <v>-171.79999999999998</v>
      </c>
      <c r="E118" s="7">
        <f t="shared" si="88"/>
        <v>-27.999999999999993</v>
      </c>
      <c r="F118" s="7">
        <f t="shared" si="88"/>
        <v>-51.300000000000011</v>
      </c>
      <c r="G118" s="7">
        <f t="shared" si="88"/>
        <v>-76.5</v>
      </c>
      <c r="H118" s="7">
        <f>SUM(H125+H146+H153)</f>
        <v>-110.2000000000001</v>
      </c>
      <c r="I118" s="7">
        <f t="shared" ref="I118:L122" si="89">SUM(I125+I146+I153)</f>
        <v>7.2999999999999687</v>
      </c>
      <c r="J118" s="7">
        <f t="shared" si="89"/>
        <v>-17.800000000000011</v>
      </c>
      <c r="K118" s="7">
        <f t="shared" si="89"/>
        <v>-51.600000000000009</v>
      </c>
      <c r="L118" s="7">
        <f t="shared" si="89"/>
        <v>-48.100000000000023</v>
      </c>
      <c r="M118" s="7">
        <f>SUM(M125+M146+M153)</f>
        <v>-22.599999999999966</v>
      </c>
      <c r="N118" s="7">
        <f t="shared" ref="N118:Q122" si="90">SUM(N125+N146+N153)</f>
        <v>-30.099999999999994</v>
      </c>
      <c r="O118" s="7">
        <f t="shared" si="90"/>
        <v>6.6999999999999744</v>
      </c>
      <c r="P118" s="7">
        <f t="shared" si="90"/>
        <v>-25.399999999999991</v>
      </c>
      <c r="Q118" s="7">
        <f t="shared" si="90"/>
        <v>26.199999999999989</v>
      </c>
      <c r="R118" s="34">
        <v>107</v>
      </c>
    </row>
    <row r="119" spans="1:18" s="4" customFormat="1" x14ac:dyDescent="0.2">
      <c r="A119" s="20">
        <v>108</v>
      </c>
      <c r="B119" s="25" t="s">
        <v>13</v>
      </c>
      <c r="C119" s="7">
        <f>SUM(C126+C147+C154)</f>
        <v>1947.9</v>
      </c>
      <c r="D119" s="7">
        <f t="shared" si="88"/>
        <v>813.9</v>
      </c>
      <c r="E119" s="7">
        <f t="shared" si="88"/>
        <v>284.5</v>
      </c>
      <c r="F119" s="7">
        <f t="shared" si="88"/>
        <v>648.29999999999995</v>
      </c>
      <c r="G119" s="7">
        <f t="shared" si="88"/>
        <v>201.20000000000005</v>
      </c>
      <c r="H119" s="7">
        <f>SUM(H126+H147+H154)</f>
        <v>2181.8999999999996</v>
      </c>
      <c r="I119" s="7">
        <f t="shared" si="89"/>
        <v>410.90000000000009</v>
      </c>
      <c r="J119" s="7">
        <f t="shared" si="89"/>
        <v>518.90000000000009</v>
      </c>
      <c r="K119" s="7">
        <f t="shared" si="89"/>
        <v>1052.0999999999999</v>
      </c>
      <c r="L119" s="7">
        <f t="shared" si="89"/>
        <v>199.99999999999994</v>
      </c>
      <c r="M119" s="7">
        <f>SUM(M126+M147+M154)</f>
        <v>1250.4000000000003</v>
      </c>
      <c r="N119" s="7">
        <f t="shared" si="90"/>
        <v>-221.79999999999987</v>
      </c>
      <c r="O119" s="7">
        <f t="shared" si="90"/>
        <v>121.20000000000005</v>
      </c>
      <c r="P119" s="7">
        <f t="shared" si="90"/>
        <v>1005.4000000000002</v>
      </c>
      <c r="Q119" s="7">
        <f t="shared" si="90"/>
        <v>345.6</v>
      </c>
      <c r="R119" s="34">
        <v>108</v>
      </c>
    </row>
    <row r="120" spans="1:18" s="4" customFormat="1" x14ac:dyDescent="0.2">
      <c r="A120" s="20">
        <v>109</v>
      </c>
      <c r="B120" s="25" t="s">
        <v>14</v>
      </c>
      <c r="C120" s="7">
        <f>SUM(C127+C148+C155)</f>
        <v>-143.29999999999987</v>
      </c>
      <c r="D120" s="7">
        <f t="shared" si="88"/>
        <v>-61.999999999999915</v>
      </c>
      <c r="E120" s="7">
        <f t="shared" si="88"/>
        <v>-52.999999999999943</v>
      </c>
      <c r="F120" s="7">
        <f t="shared" si="88"/>
        <v>38.900000000000006</v>
      </c>
      <c r="G120" s="7">
        <f t="shared" si="88"/>
        <v>-67.200000000000031</v>
      </c>
      <c r="H120" s="7">
        <f>SUM(H127+H148+H155)</f>
        <v>-1.9000000000001478</v>
      </c>
      <c r="I120" s="7">
        <f t="shared" si="89"/>
        <v>-31.100000000000023</v>
      </c>
      <c r="J120" s="7">
        <f t="shared" si="89"/>
        <v>-31.5</v>
      </c>
      <c r="K120" s="7">
        <f t="shared" si="89"/>
        <v>44.699999999999932</v>
      </c>
      <c r="L120" s="7">
        <f t="shared" si="89"/>
        <v>16</v>
      </c>
      <c r="M120" s="7">
        <f>SUM(M127+M148+M155)</f>
        <v>184.99999999999994</v>
      </c>
      <c r="N120" s="7">
        <f t="shared" si="90"/>
        <v>35.099999999999994</v>
      </c>
      <c r="O120" s="7">
        <f t="shared" si="90"/>
        <v>1.2999999999999972</v>
      </c>
      <c r="P120" s="7">
        <f t="shared" si="90"/>
        <v>71.3</v>
      </c>
      <c r="Q120" s="7">
        <f t="shared" si="90"/>
        <v>77.3</v>
      </c>
      <c r="R120" s="34">
        <v>109</v>
      </c>
    </row>
    <row r="121" spans="1:18" s="4" customFormat="1" x14ac:dyDescent="0.2">
      <c r="A121" s="20">
        <v>110</v>
      </c>
      <c r="B121" s="25" t="s">
        <v>15</v>
      </c>
      <c r="C121" s="7">
        <f>SUM(C128+C149+C156)</f>
        <v>-91.500000000000028</v>
      </c>
      <c r="D121" s="7">
        <f t="shared" si="88"/>
        <v>67.400000000000006</v>
      </c>
      <c r="E121" s="7">
        <f t="shared" si="88"/>
        <v>-19.399999999999991</v>
      </c>
      <c r="F121" s="7">
        <f t="shared" si="88"/>
        <v>-161.80000000000001</v>
      </c>
      <c r="G121" s="7">
        <f t="shared" si="88"/>
        <v>22.300000000000004</v>
      </c>
      <c r="H121" s="7">
        <f>SUM(H128+H149+H156)</f>
        <v>53.799999999999841</v>
      </c>
      <c r="I121" s="7">
        <f t="shared" si="89"/>
        <v>-104.80000000000004</v>
      </c>
      <c r="J121" s="7">
        <f t="shared" si="89"/>
        <v>-95.200000000000045</v>
      </c>
      <c r="K121" s="7">
        <f t="shared" si="89"/>
        <v>-214.2</v>
      </c>
      <c r="L121" s="7">
        <f t="shared" si="89"/>
        <v>468</v>
      </c>
      <c r="M121" s="7">
        <f>SUM(M128+M149+M156)</f>
        <v>-107.09999999999997</v>
      </c>
      <c r="N121" s="7">
        <f t="shared" si="90"/>
        <v>-306.5</v>
      </c>
      <c r="O121" s="7">
        <f t="shared" si="90"/>
        <v>-302.8</v>
      </c>
      <c r="P121" s="7">
        <f t="shared" si="90"/>
        <v>-398.90000000000003</v>
      </c>
      <c r="Q121" s="7">
        <f t="shared" si="90"/>
        <v>901.09999999999991</v>
      </c>
      <c r="R121" s="34">
        <v>110</v>
      </c>
    </row>
    <row r="122" spans="1:18" s="4" customFormat="1" x14ac:dyDescent="0.2">
      <c r="A122" s="20">
        <v>111</v>
      </c>
      <c r="B122" s="25" t="s">
        <v>16</v>
      </c>
      <c r="C122" s="7">
        <f>SUM(C129+C150+C157)</f>
        <v>1301.1000000000001</v>
      </c>
      <c r="D122" s="7">
        <f t="shared" si="88"/>
        <v>818.90000000000009</v>
      </c>
      <c r="E122" s="7">
        <f t="shared" si="88"/>
        <v>-86.9</v>
      </c>
      <c r="F122" s="7">
        <f t="shared" si="88"/>
        <v>556.80000000000007</v>
      </c>
      <c r="G122" s="7">
        <f t="shared" si="88"/>
        <v>12.3</v>
      </c>
      <c r="H122" s="7">
        <f>SUM(H129+H150+H157)</f>
        <v>1238.4000000000001</v>
      </c>
      <c r="I122" s="7">
        <f t="shared" si="89"/>
        <v>999.5</v>
      </c>
      <c r="J122" s="7">
        <f t="shared" si="89"/>
        <v>-44.600000000000023</v>
      </c>
      <c r="K122" s="7">
        <f t="shared" si="89"/>
        <v>-88.8</v>
      </c>
      <c r="L122" s="7">
        <f t="shared" si="89"/>
        <v>372.3</v>
      </c>
      <c r="M122" s="7">
        <f>SUM(M129+M150+M157)</f>
        <v>1435.5</v>
      </c>
      <c r="N122" s="7">
        <f t="shared" si="90"/>
        <v>182.6</v>
      </c>
      <c r="O122" s="7">
        <f t="shared" si="90"/>
        <v>912.8</v>
      </c>
      <c r="P122" s="7">
        <f t="shared" si="90"/>
        <v>224.8</v>
      </c>
      <c r="Q122" s="7">
        <f t="shared" si="90"/>
        <v>115.30000000000004</v>
      </c>
      <c r="R122" s="34">
        <v>111</v>
      </c>
    </row>
    <row r="123" spans="1:18" s="4" customFormat="1" x14ac:dyDescent="0.2">
      <c r="A123" s="20">
        <v>112</v>
      </c>
      <c r="B123" s="25" t="s">
        <v>17</v>
      </c>
      <c r="C123" s="7">
        <f>SUM(C130+C151+C158+C159)</f>
        <v>1189.899999999999</v>
      </c>
      <c r="D123" s="7">
        <f t="shared" ref="D123:G123" si="91">SUM(D130+D151+D158+D159)</f>
        <v>-705.60000000000014</v>
      </c>
      <c r="E123" s="7">
        <f t="shared" si="91"/>
        <v>1155</v>
      </c>
      <c r="F123" s="7">
        <f t="shared" si="91"/>
        <v>122.89999999999984</v>
      </c>
      <c r="G123" s="7">
        <f t="shared" si="91"/>
        <v>617.59999999999957</v>
      </c>
      <c r="H123" s="7">
        <f>SUM(H130+H151+H158+H159)</f>
        <v>1973.799999999999</v>
      </c>
      <c r="I123" s="7">
        <f t="shared" ref="I123:L123" si="92">SUM(I130+I151+I158+I159)</f>
        <v>-251.60000000000014</v>
      </c>
      <c r="J123" s="7">
        <f t="shared" si="92"/>
        <v>783.5999999999998</v>
      </c>
      <c r="K123" s="7">
        <f t="shared" si="92"/>
        <v>1273.8000000000002</v>
      </c>
      <c r="L123" s="7">
        <f t="shared" si="92"/>
        <v>167.99999999999994</v>
      </c>
      <c r="M123" s="7">
        <f>SUM(M130+M151+M158+M159)</f>
        <v>3670.9000000000005</v>
      </c>
      <c r="N123" s="7">
        <f t="shared" ref="N123:Q123" si="93">SUM(N130+N151+N158+N159)</f>
        <v>1098.1999999999998</v>
      </c>
      <c r="O123" s="7">
        <f t="shared" si="93"/>
        <v>366.69999999999993</v>
      </c>
      <c r="P123" s="7">
        <f t="shared" si="93"/>
        <v>1219</v>
      </c>
      <c r="Q123" s="7">
        <f t="shared" si="93"/>
        <v>987.00000000000011</v>
      </c>
      <c r="R123" s="34">
        <v>112</v>
      </c>
    </row>
    <row r="124" spans="1:18" s="4" customFormat="1" ht="15.75" x14ac:dyDescent="0.25">
      <c r="A124" s="20">
        <v>113</v>
      </c>
      <c r="B124" s="39" t="s">
        <v>30</v>
      </c>
      <c r="C124" s="41">
        <f>SUM(C125+C126+C127+C128+C129+C130)</f>
        <v>3966.3</v>
      </c>
      <c r="D124" s="41">
        <f t="shared" ref="D124:G124" si="94">SUM(D125+D126+D127+D128+D129+D130)</f>
        <v>1039.3</v>
      </c>
      <c r="E124" s="41">
        <f t="shared" si="94"/>
        <v>1319</v>
      </c>
      <c r="F124" s="41">
        <f t="shared" si="94"/>
        <v>905.90000000000009</v>
      </c>
      <c r="G124" s="41">
        <f t="shared" si="94"/>
        <v>702.1</v>
      </c>
      <c r="H124" s="41">
        <f>SUM(H125+H126+H127+H128+H129+H130)</f>
        <v>5041</v>
      </c>
      <c r="I124" s="41">
        <f t="shared" ref="I124:L124" si="95">SUM(I125+I126+I127+I128+I129+I130)</f>
        <v>1139.9000000000001</v>
      </c>
      <c r="J124" s="41">
        <f t="shared" si="95"/>
        <v>1478.5</v>
      </c>
      <c r="K124" s="41">
        <f t="shared" si="95"/>
        <v>1445.1000000000004</v>
      </c>
      <c r="L124" s="41">
        <f t="shared" si="95"/>
        <v>977.5</v>
      </c>
      <c r="M124" s="41">
        <f>SUM(M125+M126+M127+M128+M129+M130)</f>
        <v>5432.7999999999993</v>
      </c>
      <c r="N124" s="41">
        <f t="shared" ref="N124:Q124" si="96">SUM(N125+N126+N127+N128+N129+N130)</f>
        <v>1222.1999999999998</v>
      </c>
      <c r="O124" s="41">
        <f t="shared" si="96"/>
        <v>1316.6999999999998</v>
      </c>
      <c r="P124" s="41">
        <f t="shared" si="96"/>
        <v>1448.3</v>
      </c>
      <c r="Q124" s="41">
        <f t="shared" si="96"/>
        <v>1445.6000000000001</v>
      </c>
      <c r="R124" s="34">
        <v>113</v>
      </c>
    </row>
    <row r="125" spans="1:18" s="4" customFormat="1" x14ac:dyDescent="0.2">
      <c r="A125" s="20">
        <v>114</v>
      </c>
      <c r="B125" s="26" t="s">
        <v>12</v>
      </c>
      <c r="C125" s="7">
        <f>SUM(C132+C139)</f>
        <v>266.60000000000002</v>
      </c>
      <c r="D125" s="7">
        <f t="shared" ref="D125:M130" si="97">SUM(D132+D139)</f>
        <v>99.9</v>
      </c>
      <c r="E125" s="7">
        <f t="shared" si="97"/>
        <v>54.4</v>
      </c>
      <c r="F125" s="7">
        <f t="shared" si="97"/>
        <v>56</v>
      </c>
      <c r="G125" s="7">
        <f t="shared" si="97"/>
        <v>56.300000000000004</v>
      </c>
      <c r="H125" s="7">
        <f>SUM(H132+H139)</f>
        <v>318.49999999999994</v>
      </c>
      <c r="I125" s="7">
        <f t="shared" ref="I125:L130" si="98">SUM(I132+I139)</f>
        <v>73.899999999999977</v>
      </c>
      <c r="J125" s="7">
        <f t="shared" si="98"/>
        <v>90.8</v>
      </c>
      <c r="K125" s="7">
        <f t="shared" si="98"/>
        <v>80</v>
      </c>
      <c r="L125" s="7">
        <f t="shared" si="98"/>
        <v>73.799999999999983</v>
      </c>
      <c r="M125" s="7">
        <f>SUM(M132+M139)</f>
        <v>428.8</v>
      </c>
      <c r="N125" s="7">
        <f t="shared" ref="N125:Q130" si="99">SUM(N132+N139)</f>
        <v>90.9</v>
      </c>
      <c r="O125" s="7">
        <f t="shared" si="99"/>
        <v>124.49999999999999</v>
      </c>
      <c r="P125" s="7">
        <f t="shared" si="99"/>
        <v>98.1</v>
      </c>
      <c r="Q125" s="7">
        <f t="shared" si="99"/>
        <v>115.29999999999998</v>
      </c>
      <c r="R125" s="34">
        <v>114</v>
      </c>
    </row>
    <row r="126" spans="1:18" s="4" customFormat="1" x14ac:dyDescent="0.2">
      <c r="A126" s="20">
        <v>115</v>
      </c>
      <c r="B126" s="26" t="s">
        <v>13</v>
      </c>
      <c r="C126" s="7">
        <f>SUM(C133+C140)</f>
        <v>272.7999999999999</v>
      </c>
      <c r="D126" s="7">
        <f t="shared" si="97"/>
        <v>81.400000000000006</v>
      </c>
      <c r="E126" s="7">
        <f t="shared" si="97"/>
        <v>71.899999999999977</v>
      </c>
      <c r="F126" s="7">
        <f t="shared" si="97"/>
        <v>81.900000000000006</v>
      </c>
      <c r="G126" s="7">
        <f t="shared" si="97"/>
        <v>37.600000000000009</v>
      </c>
      <c r="H126" s="7">
        <f>SUM(H133+H140)</f>
        <v>186.19999999999996</v>
      </c>
      <c r="I126" s="7">
        <f t="shared" si="98"/>
        <v>80.599999999999994</v>
      </c>
      <c r="J126" s="7">
        <f t="shared" si="98"/>
        <v>114</v>
      </c>
      <c r="K126" s="7">
        <f t="shared" si="98"/>
        <v>85.6</v>
      </c>
      <c r="L126" s="7">
        <f t="shared" si="98"/>
        <v>-94</v>
      </c>
      <c r="M126" s="7">
        <f>SUM(M133+M140)</f>
        <v>169.90000000000003</v>
      </c>
      <c r="N126" s="7">
        <f t="shared" si="99"/>
        <v>76.199999999999974</v>
      </c>
      <c r="O126" s="7">
        <f t="shared" si="99"/>
        <v>-76.5</v>
      </c>
      <c r="P126" s="7">
        <f t="shared" si="99"/>
        <v>173.50000000000006</v>
      </c>
      <c r="Q126" s="7">
        <f t="shared" si="99"/>
        <v>-3.3000000000000007</v>
      </c>
      <c r="R126" s="34">
        <v>115</v>
      </c>
    </row>
    <row r="127" spans="1:18" s="4" customFormat="1" x14ac:dyDescent="0.2">
      <c r="A127" s="20">
        <v>116</v>
      </c>
      <c r="B127" s="26" t="s">
        <v>14</v>
      </c>
      <c r="C127" s="7">
        <f>SUM(C134+C141)</f>
        <v>2.5</v>
      </c>
      <c r="D127" s="7">
        <f t="shared" si="97"/>
        <v>57.1</v>
      </c>
      <c r="E127" s="7">
        <f t="shared" si="97"/>
        <v>34.9</v>
      </c>
      <c r="F127" s="7">
        <f t="shared" si="97"/>
        <v>24.9</v>
      </c>
      <c r="G127" s="7">
        <f t="shared" si="97"/>
        <v>-114.39999999999999</v>
      </c>
      <c r="H127" s="7">
        <f>SUM(H134+H141)</f>
        <v>420.9</v>
      </c>
      <c r="I127" s="7">
        <f t="shared" si="98"/>
        <v>36</v>
      </c>
      <c r="J127" s="7">
        <f t="shared" si="98"/>
        <v>53.1</v>
      </c>
      <c r="K127" s="7">
        <f t="shared" si="98"/>
        <v>270.10000000000002</v>
      </c>
      <c r="L127" s="7">
        <f t="shared" si="98"/>
        <v>61.7</v>
      </c>
      <c r="M127" s="7">
        <f>SUM(M134+M141)</f>
        <v>337.39999999999992</v>
      </c>
      <c r="N127" s="7">
        <f t="shared" si="99"/>
        <v>93.4</v>
      </c>
      <c r="O127" s="7">
        <f t="shared" si="99"/>
        <v>15.599999999999994</v>
      </c>
      <c r="P127" s="7">
        <f t="shared" si="99"/>
        <v>82.6</v>
      </c>
      <c r="Q127" s="7">
        <f t="shared" si="99"/>
        <v>145.79999999999995</v>
      </c>
      <c r="R127" s="34">
        <v>116</v>
      </c>
    </row>
    <row r="128" spans="1:18" s="4" customFormat="1" x14ac:dyDescent="0.2">
      <c r="A128" s="20">
        <v>117</v>
      </c>
      <c r="B128" s="26" t="s">
        <v>15</v>
      </c>
      <c r="C128" s="7">
        <f>SUM(C135+C142)</f>
        <v>0</v>
      </c>
      <c r="D128" s="7">
        <f t="shared" si="97"/>
        <v>0</v>
      </c>
      <c r="E128" s="7">
        <f t="shared" si="97"/>
        <v>0</v>
      </c>
      <c r="F128" s="7">
        <f t="shared" si="97"/>
        <v>0</v>
      </c>
      <c r="G128" s="7">
        <f t="shared" si="97"/>
        <v>0</v>
      </c>
      <c r="H128" s="7">
        <f>SUM(H135+H142)</f>
        <v>0</v>
      </c>
      <c r="I128" s="7">
        <f t="shared" si="98"/>
        <v>0</v>
      </c>
      <c r="J128" s="7">
        <f t="shared" si="98"/>
        <v>0</v>
      </c>
      <c r="K128" s="7">
        <f t="shared" si="98"/>
        <v>0</v>
      </c>
      <c r="L128" s="7">
        <f t="shared" si="98"/>
        <v>0</v>
      </c>
      <c r="M128" s="7">
        <f>SUM(M135+M142)</f>
        <v>0</v>
      </c>
      <c r="N128" s="7">
        <f t="shared" si="99"/>
        <v>0</v>
      </c>
      <c r="O128" s="7">
        <f t="shared" si="99"/>
        <v>0</v>
      </c>
      <c r="P128" s="7">
        <f t="shared" si="99"/>
        <v>0</v>
      </c>
      <c r="Q128" s="7">
        <f t="shared" si="99"/>
        <v>0</v>
      </c>
      <c r="R128" s="34">
        <v>117</v>
      </c>
    </row>
    <row r="129" spans="1:18" s="4" customFormat="1" x14ac:dyDescent="0.2">
      <c r="A129" s="20">
        <v>118</v>
      </c>
      <c r="B129" s="26" t="s">
        <v>16</v>
      </c>
      <c r="C129" s="7">
        <f>SUM(C136+C143)</f>
        <v>0</v>
      </c>
      <c r="D129" s="7">
        <f t="shared" si="97"/>
        <v>0</v>
      </c>
      <c r="E129" s="7">
        <f t="shared" si="97"/>
        <v>0</v>
      </c>
      <c r="F129" s="7">
        <f t="shared" si="97"/>
        <v>0</v>
      </c>
      <c r="G129" s="7">
        <f t="shared" si="97"/>
        <v>0</v>
      </c>
      <c r="H129" s="7">
        <f>SUM(H136+H143)</f>
        <v>0</v>
      </c>
      <c r="I129" s="7">
        <f t="shared" si="98"/>
        <v>0</v>
      </c>
      <c r="J129" s="7">
        <f t="shared" si="98"/>
        <v>0</v>
      </c>
      <c r="K129" s="7">
        <f t="shared" si="98"/>
        <v>0</v>
      </c>
      <c r="L129" s="7">
        <f t="shared" si="98"/>
        <v>0</v>
      </c>
      <c r="M129" s="7">
        <f>SUM(M136+M143)</f>
        <v>0</v>
      </c>
      <c r="N129" s="7">
        <f t="shared" si="99"/>
        <v>0</v>
      </c>
      <c r="O129" s="7">
        <f t="shared" si="99"/>
        <v>0</v>
      </c>
      <c r="P129" s="7">
        <f t="shared" si="99"/>
        <v>0</v>
      </c>
      <c r="Q129" s="7">
        <f t="shared" si="99"/>
        <v>0</v>
      </c>
      <c r="R129" s="34">
        <v>118</v>
      </c>
    </row>
    <row r="130" spans="1:18" s="4" customFormat="1" x14ac:dyDescent="0.2">
      <c r="A130" s="20">
        <v>119</v>
      </c>
      <c r="B130" s="26" t="s">
        <v>17</v>
      </c>
      <c r="C130" s="7">
        <f t="shared" ref="C130" si="100">SUM(C137+C144)</f>
        <v>3424.4</v>
      </c>
      <c r="D130" s="7">
        <f t="shared" si="97"/>
        <v>800.9</v>
      </c>
      <c r="E130" s="7">
        <f t="shared" si="97"/>
        <v>1157.8</v>
      </c>
      <c r="F130" s="7">
        <f t="shared" si="97"/>
        <v>743.1</v>
      </c>
      <c r="G130" s="7">
        <f t="shared" si="97"/>
        <v>722.6</v>
      </c>
      <c r="H130" s="7">
        <f t="shared" si="97"/>
        <v>4115.3999999999996</v>
      </c>
      <c r="I130" s="7">
        <f t="shared" si="98"/>
        <v>949.40000000000009</v>
      </c>
      <c r="J130" s="7">
        <f t="shared" si="98"/>
        <v>1220.5999999999999</v>
      </c>
      <c r="K130" s="7">
        <f t="shared" si="98"/>
        <v>1009.4000000000002</v>
      </c>
      <c r="L130" s="7">
        <f t="shared" si="98"/>
        <v>936</v>
      </c>
      <c r="M130" s="7">
        <f t="shared" si="97"/>
        <v>4496.7</v>
      </c>
      <c r="N130" s="7">
        <f t="shared" si="99"/>
        <v>961.69999999999993</v>
      </c>
      <c r="O130" s="7">
        <f t="shared" si="99"/>
        <v>1253.0999999999999</v>
      </c>
      <c r="P130" s="7">
        <f t="shared" si="99"/>
        <v>1094.0999999999999</v>
      </c>
      <c r="Q130" s="7">
        <f t="shared" si="99"/>
        <v>1187.8000000000002</v>
      </c>
      <c r="R130" s="34">
        <v>119</v>
      </c>
    </row>
    <row r="131" spans="1:18" s="4" customFormat="1" ht="15" x14ac:dyDescent="0.25">
      <c r="A131" s="20">
        <v>120</v>
      </c>
      <c r="B131" s="40" t="s">
        <v>31</v>
      </c>
      <c r="C131" s="59">
        <f>SUM(C132+C133+C134+C135+C136+C137)</f>
        <v>-527.9</v>
      </c>
      <c r="D131" s="59">
        <f t="shared" ref="D131:G131" si="101">SUM(D132+D133+D134+D135+D136+D137)</f>
        <v>-85.2</v>
      </c>
      <c r="E131" s="59">
        <f t="shared" si="101"/>
        <v>-145.79999999999998</v>
      </c>
      <c r="F131" s="59">
        <f t="shared" si="101"/>
        <v>-80.3</v>
      </c>
      <c r="G131" s="59">
        <f t="shared" si="101"/>
        <v>-216.59999999999997</v>
      </c>
      <c r="H131" s="59">
        <f>SUM(H132+H133+H134+H135+H136+H137)</f>
        <v>-184.5</v>
      </c>
      <c r="I131" s="59">
        <f t="shared" ref="I131:L131" si="102">SUM(I132+I133+I134+I135+I136+I137)</f>
        <v>-48.8</v>
      </c>
      <c r="J131" s="59">
        <f t="shared" si="102"/>
        <v>-22.2</v>
      </c>
      <c r="K131" s="59">
        <f t="shared" si="102"/>
        <v>-82.2</v>
      </c>
      <c r="L131" s="59">
        <f t="shared" si="102"/>
        <v>-31.3</v>
      </c>
      <c r="M131" s="59">
        <f>SUM(M132+M133+M134+M135+M136+M137)</f>
        <v>113.59999999999997</v>
      </c>
      <c r="N131" s="59">
        <f t="shared" ref="N131:Q131" si="103">SUM(N132+N133+N134+N135+N136+N137)</f>
        <v>-101.9</v>
      </c>
      <c r="O131" s="59">
        <f t="shared" si="103"/>
        <v>-103</v>
      </c>
      <c r="P131" s="59">
        <f t="shared" si="103"/>
        <v>-119.6</v>
      </c>
      <c r="Q131" s="59">
        <f t="shared" si="103"/>
        <v>438.09999999999997</v>
      </c>
      <c r="R131" s="34">
        <v>120</v>
      </c>
    </row>
    <row r="132" spans="1:18" s="4" customFormat="1" x14ac:dyDescent="0.2">
      <c r="A132" s="20">
        <v>121</v>
      </c>
      <c r="B132" s="27" t="s">
        <v>12</v>
      </c>
      <c r="C132" s="7">
        <f t="shared" ref="C132:C137" si="104">D132+E132+F132+G132</f>
        <v>-2.5</v>
      </c>
      <c r="D132" s="7">
        <v>-2.5</v>
      </c>
      <c r="E132" s="7">
        <v>0</v>
      </c>
      <c r="F132" s="7">
        <v>0</v>
      </c>
      <c r="G132" s="7">
        <v>0</v>
      </c>
      <c r="H132" s="7">
        <f t="shared" ref="H132:H137" si="105">I132+J132+K132+L132</f>
        <v>-11.099999999999998</v>
      </c>
      <c r="I132" s="7">
        <v>-2.9</v>
      </c>
      <c r="J132" s="7">
        <v>-2.7</v>
      </c>
      <c r="K132" s="7">
        <v>-3.3</v>
      </c>
      <c r="L132" s="7">
        <v>-2.2000000000000002</v>
      </c>
      <c r="M132" s="7">
        <f t="shared" ref="M132:M137" si="106">N132+O132+P132+Q132</f>
        <v>-18.7</v>
      </c>
      <c r="N132" s="7">
        <v>-9.6999999999999993</v>
      </c>
      <c r="O132" s="7">
        <v>-3.2</v>
      </c>
      <c r="P132" s="7">
        <v>-6.3</v>
      </c>
      <c r="Q132" s="7">
        <v>0.5</v>
      </c>
      <c r="R132" s="34">
        <v>121</v>
      </c>
    </row>
    <row r="133" spans="1:18" s="4" customFormat="1" x14ac:dyDescent="0.2">
      <c r="A133" s="20">
        <v>122</v>
      </c>
      <c r="B133" s="27" t="s">
        <v>13</v>
      </c>
      <c r="C133" s="7">
        <f t="shared" si="104"/>
        <v>-348.40000000000003</v>
      </c>
      <c r="D133" s="7">
        <v>-74.099999999999994</v>
      </c>
      <c r="E133" s="7">
        <v>-139.5</v>
      </c>
      <c r="F133" s="7">
        <v>-75</v>
      </c>
      <c r="G133" s="7">
        <v>-59.8</v>
      </c>
      <c r="H133" s="7">
        <f t="shared" si="105"/>
        <v>-185.1</v>
      </c>
      <c r="I133" s="6">
        <v>-74.599999999999994</v>
      </c>
      <c r="J133" s="6">
        <v>-21.5</v>
      </c>
      <c r="K133" s="6">
        <v>-68.900000000000006</v>
      </c>
      <c r="L133" s="6">
        <v>-20.100000000000001</v>
      </c>
      <c r="M133" s="7">
        <f t="shared" si="106"/>
        <v>-256.3</v>
      </c>
      <c r="N133" s="6">
        <v>-84.7</v>
      </c>
      <c r="O133" s="6">
        <v>-62.6</v>
      </c>
      <c r="P133" s="6">
        <v>-85.2</v>
      </c>
      <c r="Q133" s="6">
        <v>-23.8</v>
      </c>
      <c r="R133" s="34">
        <v>122</v>
      </c>
    </row>
    <row r="134" spans="1:18" s="4" customFormat="1" x14ac:dyDescent="0.2">
      <c r="A134" s="20">
        <v>123</v>
      </c>
      <c r="B134" s="27" t="s">
        <v>14</v>
      </c>
      <c r="C134" s="7">
        <f t="shared" si="104"/>
        <v>-176.2</v>
      </c>
      <c r="D134" s="7">
        <v>-8.4</v>
      </c>
      <c r="E134" s="7">
        <v>-6.1</v>
      </c>
      <c r="F134" s="7">
        <v>-5.0999999999999996</v>
      </c>
      <c r="G134" s="7">
        <v>-156.6</v>
      </c>
      <c r="H134" s="7">
        <f t="shared" si="105"/>
        <v>11.7</v>
      </c>
      <c r="I134" s="6">
        <v>28.7</v>
      </c>
      <c r="J134" s="6">
        <v>2</v>
      </c>
      <c r="K134" s="6">
        <v>-10</v>
      </c>
      <c r="L134" s="6">
        <v>-9</v>
      </c>
      <c r="M134" s="7">
        <f t="shared" si="106"/>
        <v>388.59999999999997</v>
      </c>
      <c r="N134" s="6">
        <v>-7.5</v>
      </c>
      <c r="O134" s="6">
        <v>-37.200000000000003</v>
      </c>
      <c r="P134" s="6">
        <v>-28.1</v>
      </c>
      <c r="Q134" s="6">
        <v>461.4</v>
      </c>
      <c r="R134" s="34">
        <v>123</v>
      </c>
    </row>
    <row r="135" spans="1:18" s="4" customFormat="1" x14ac:dyDescent="0.2">
      <c r="A135" s="20">
        <v>124</v>
      </c>
      <c r="B135" s="27" t="s">
        <v>15</v>
      </c>
      <c r="C135" s="7">
        <f t="shared" si="104"/>
        <v>0</v>
      </c>
      <c r="D135" s="7">
        <v>0</v>
      </c>
      <c r="E135" s="7">
        <v>0</v>
      </c>
      <c r="F135" s="7">
        <v>0</v>
      </c>
      <c r="G135" s="7">
        <v>0</v>
      </c>
      <c r="H135" s="7">
        <f t="shared" si="105"/>
        <v>0</v>
      </c>
      <c r="I135" s="7">
        <v>0</v>
      </c>
      <c r="J135" s="7">
        <v>0</v>
      </c>
      <c r="K135" s="7">
        <v>0</v>
      </c>
      <c r="L135" s="7">
        <v>0</v>
      </c>
      <c r="M135" s="7">
        <f t="shared" si="106"/>
        <v>0</v>
      </c>
      <c r="N135" s="7">
        <v>0</v>
      </c>
      <c r="O135" s="7">
        <v>0</v>
      </c>
      <c r="P135" s="7">
        <v>0</v>
      </c>
      <c r="Q135" s="7">
        <v>0</v>
      </c>
      <c r="R135" s="34">
        <v>124</v>
      </c>
    </row>
    <row r="136" spans="1:18" s="4" customFormat="1" x14ac:dyDescent="0.2">
      <c r="A136" s="20">
        <v>125</v>
      </c>
      <c r="B136" s="27" t="s">
        <v>16</v>
      </c>
      <c r="C136" s="7">
        <f t="shared" si="104"/>
        <v>0</v>
      </c>
      <c r="D136" s="7">
        <v>0</v>
      </c>
      <c r="E136" s="7">
        <v>0</v>
      </c>
      <c r="F136" s="7">
        <v>0</v>
      </c>
      <c r="G136" s="7">
        <v>0</v>
      </c>
      <c r="H136" s="7">
        <f t="shared" si="105"/>
        <v>0</v>
      </c>
      <c r="I136" s="7">
        <v>0</v>
      </c>
      <c r="J136" s="7">
        <v>0</v>
      </c>
      <c r="K136" s="7">
        <v>0</v>
      </c>
      <c r="L136" s="7">
        <v>0</v>
      </c>
      <c r="M136" s="7">
        <f t="shared" si="106"/>
        <v>0</v>
      </c>
      <c r="N136" s="7">
        <v>0</v>
      </c>
      <c r="O136" s="7">
        <v>0</v>
      </c>
      <c r="P136" s="7">
        <v>0</v>
      </c>
      <c r="Q136" s="7">
        <v>0</v>
      </c>
      <c r="R136" s="34">
        <v>125</v>
      </c>
    </row>
    <row r="137" spans="1:18" s="4" customFormat="1" x14ac:dyDescent="0.2">
      <c r="A137" s="20">
        <v>126</v>
      </c>
      <c r="B137" s="27" t="s">
        <v>17</v>
      </c>
      <c r="C137" s="7">
        <f t="shared" si="104"/>
        <v>-0.8</v>
      </c>
      <c r="D137" s="7">
        <v>-0.2</v>
      </c>
      <c r="E137" s="7">
        <v>-0.2</v>
      </c>
      <c r="F137" s="7">
        <v>-0.2</v>
      </c>
      <c r="G137" s="7">
        <v>-0.2</v>
      </c>
      <c r="H137" s="7">
        <f t="shared" si="105"/>
        <v>0</v>
      </c>
      <c r="I137" s="6">
        <v>0</v>
      </c>
      <c r="J137" s="6">
        <v>0</v>
      </c>
      <c r="K137" s="6">
        <v>0</v>
      </c>
      <c r="L137" s="6">
        <v>0</v>
      </c>
      <c r="M137" s="7">
        <f t="shared" si="106"/>
        <v>0</v>
      </c>
      <c r="N137" s="6">
        <v>0</v>
      </c>
      <c r="O137" s="6">
        <v>0</v>
      </c>
      <c r="P137" s="6">
        <v>0</v>
      </c>
      <c r="Q137" s="6">
        <v>0</v>
      </c>
      <c r="R137" s="34">
        <v>126</v>
      </c>
    </row>
    <row r="138" spans="1:18" s="4" customFormat="1" ht="15" x14ac:dyDescent="0.25">
      <c r="A138" s="20">
        <v>127</v>
      </c>
      <c r="B138" s="40" t="s">
        <v>32</v>
      </c>
      <c r="C138" s="59">
        <f>SUM(C139+C140+C141+C142+C143+C144)</f>
        <v>4494.2000000000007</v>
      </c>
      <c r="D138" s="59">
        <f t="shared" ref="D138:G138" si="107">SUM(D139+D140+D141+D142+D143+D144)</f>
        <v>1124.5</v>
      </c>
      <c r="E138" s="59">
        <f t="shared" si="107"/>
        <v>1464.8</v>
      </c>
      <c r="F138" s="59">
        <f t="shared" si="107"/>
        <v>986.2</v>
      </c>
      <c r="G138" s="59">
        <f t="shared" si="107"/>
        <v>918.7</v>
      </c>
      <c r="H138" s="59">
        <f>SUM(H139+H140+H141+H142+H143+H144)</f>
        <v>5225.5</v>
      </c>
      <c r="I138" s="59">
        <f t="shared" ref="I138:L138" si="108">SUM(I139+I140+I141+I142+I143+I144)</f>
        <v>1188.7</v>
      </c>
      <c r="J138" s="59">
        <f t="shared" si="108"/>
        <v>1500.6999999999998</v>
      </c>
      <c r="K138" s="59">
        <f t="shared" si="108"/>
        <v>1527.3000000000002</v>
      </c>
      <c r="L138" s="59">
        <f t="shared" si="108"/>
        <v>1008.8</v>
      </c>
      <c r="M138" s="59">
        <f>SUM(M139+M140+M141+M142+M143+M144)</f>
        <v>5319.2</v>
      </c>
      <c r="N138" s="59">
        <f t="shared" ref="N138:Q138" si="109">SUM(N139+N140+N141+N142+N143+N144)</f>
        <v>1324.1</v>
      </c>
      <c r="O138" s="59">
        <f t="shared" si="109"/>
        <v>1419.6999999999998</v>
      </c>
      <c r="P138" s="59">
        <f t="shared" si="109"/>
        <v>1567.8999999999999</v>
      </c>
      <c r="Q138" s="59">
        <f t="shared" si="109"/>
        <v>1007.5000000000001</v>
      </c>
      <c r="R138" s="34">
        <v>127</v>
      </c>
    </row>
    <row r="139" spans="1:18" s="4" customFormat="1" x14ac:dyDescent="0.2">
      <c r="A139" s="20">
        <v>128</v>
      </c>
      <c r="B139" s="27" t="s">
        <v>12</v>
      </c>
      <c r="C139" s="7">
        <f t="shared" ref="C139:C144" si="110">D139+E139+F139+G139</f>
        <v>269.10000000000002</v>
      </c>
      <c r="D139" s="7">
        <v>102.4</v>
      </c>
      <c r="E139" s="7">
        <v>54.4</v>
      </c>
      <c r="F139" s="7">
        <v>56</v>
      </c>
      <c r="G139" s="7">
        <v>56.300000000000004</v>
      </c>
      <c r="H139" s="7">
        <f t="shared" ref="H139:H144" si="111">I139+J139+K139+L139</f>
        <v>329.59999999999997</v>
      </c>
      <c r="I139" s="6">
        <v>76.799999999999983</v>
      </c>
      <c r="J139" s="6">
        <v>93.5</v>
      </c>
      <c r="K139" s="6">
        <v>83.3</v>
      </c>
      <c r="L139" s="6">
        <v>75.999999999999986</v>
      </c>
      <c r="M139" s="7">
        <f t="shared" ref="M139:M144" si="112">N139+O139+P139+Q139</f>
        <v>447.5</v>
      </c>
      <c r="N139" s="6">
        <v>100.60000000000001</v>
      </c>
      <c r="O139" s="6">
        <v>127.69999999999999</v>
      </c>
      <c r="P139" s="6">
        <v>104.39999999999999</v>
      </c>
      <c r="Q139" s="6">
        <v>114.79999999999998</v>
      </c>
      <c r="R139" s="34">
        <v>128</v>
      </c>
    </row>
    <row r="140" spans="1:18" s="4" customFormat="1" x14ac:dyDescent="0.2">
      <c r="A140" s="20">
        <v>129</v>
      </c>
      <c r="B140" s="27" t="s">
        <v>13</v>
      </c>
      <c r="C140" s="7">
        <f t="shared" si="110"/>
        <v>621.19999999999993</v>
      </c>
      <c r="D140" s="7">
        <v>155.5</v>
      </c>
      <c r="E140" s="7">
        <v>211.39999999999998</v>
      </c>
      <c r="F140" s="7">
        <v>156.9</v>
      </c>
      <c r="G140" s="7">
        <v>97.4</v>
      </c>
      <c r="H140" s="7">
        <f t="shared" si="111"/>
        <v>371.29999999999995</v>
      </c>
      <c r="I140" s="6">
        <v>155.19999999999999</v>
      </c>
      <c r="J140" s="6">
        <v>135.5</v>
      </c>
      <c r="K140" s="6">
        <v>154.5</v>
      </c>
      <c r="L140" s="6">
        <v>-73.900000000000006</v>
      </c>
      <c r="M140" s="7">
        <f t="shared" si="112"/>
        <v>426.20000000000005</v>
      </c>
      <c r="N140" s="6">
        <v>160.89999999999998</v>
      </c>
      <c r="O140" s="6">
        <v>-13.899999999999991</v>
      </c>
      <c r="P140" s="6">
        <v>258.70000000000005</v>
      </c>
      <c r="Q140" s="6">
        <v>20.5</v>
      </c>
      <c r="R140" s="34">
        <v>129</v>
      </c>
    </row>
    <row r="141" spans="1:18" s="4" customFormat="1" x14ac:dyDescent="0.2">
      <c r="A141" s="20">
        <v>130</v>
      </c>
      <c r="B141" s="27" t="s">
        <v>14</v>
      </c>
      <c r="C141" s="7">
        <f t="shared" si="110"/>
        <v>178.7</v>
      </c>
      <c r="D141" s="7">
        <v>65.5</v>
      </c>
      <c r="E141" s="7">
        <v>41</v>
      </c>
      <c r="F141" s="7">
        <v>30</v>
      </c>
      <c r="G141" s="7">
        <v>42.2</v>
      </c>
      <c r="H141" s="7">
        <f t="shared" si="111"/>
        <v>409.2</v>
      </c>
      <c r="I141" s="6">
        <v>7.3</v>
      </c>
      <c r="J141" s="6">
        <v>51.1</v>
      </c>
      <c r="K141" s="6">
        <v>280.10000000000002</v>
      </c>
      <c r="L141" s="6">
        <v>70.7</v>
      </c>
      <c r="M141" s="7">
        <f t="shared" si="112"/>
        <v>-51.200000000000045</v>
      </c>
      <c r="N141" s="6">
        <v>100.9</v>
      </c>
      <c r="O141" s="6">
        <v>52.8</v>
      </c>
      <c r="P141" s="6">
        <v>110.7</v>
      </c>
      <c r="Q141" s="6">
        <v>-315.60000000000002</v>
      </c>
      <c r="R141" s="34">
        <v>130</v>
      </c>
    </row>
    <row r="142" spans="1:18" s="4" customFormat="1" x14ac:dyDescent="0.2">
      <c r="A142" s="20">
        <v>131</v>
      </c>
      <c r="B142" s="27" t="s">
        <v>15</v>
      </c>
      <c r="C142" s="7">
        <f t="shared" si="110"/>
        <v>0</v>
      </c>
      <c r="D142" s="7">
        <v>0</v>
      </c>
      <c r="E142" s="7">
        <v>0</v>
      </c>
      <c r="F142" s="7">
        <v>0</v>
      </c>
      <c r="G142" s="7">
        <v>0</v>
      </c>
      <c r="H142" s="7">
        <f t="shared" si="111"/>
        <v>0</v>
      </c>
      <c r="I142" s="7">
        <v>0</v>
      </c>
      <c r="J142" s="7">
        <v>0</v>
      </c>
      <c r="K142" s="7">
        <v>0</v>
      </c>
      <c r="L142" s="7">
        <v>0</v>
      </c>
      <c r="M142" s="7">
        <f t="shared" si="112"/>
        <v>0</v>
      </c>
      <c r="N142" s="7">
        <v>0</v>
      </c>
      <c r="O142" s="7">
        <v>0</v>
      </c>
      <c r="P142" s="7">
        <v>0</v>
      </c>
      <c r="Q142" s="7">
        <v>0</v>
      </c>
      <c r="R142" s="34">
        <v>131</v>
      </c>
    </row>
    <row r="143" spans="1:18" s="4" customFormat="1" x14ac:dyDescent="0.2">
      <c r="A143" s="20">
        <v>132</v>
      </c>
      <c r="B143" s="27" t="s">
        <v>16</v>
      </c>
      <c r="C143" s="7">
        <f t="shared" si="110"/>
        <v>0</v>
      </c>
      <c r="D143" s="7">
        <v>0</v>
      </c>
      <c r="E143" s="7">
        <v>0</v>
      </c>
      <c r="F143" s="7">
        <v>0</v>
      </c>
      <c r="G143" s="7">
        <v>0</v>
      </c>
      <c r="H143" s="7">
        <f t="shared" si="111"/>
        <v>0</v>
      </c>
      <c r="I143" s="7">
        <v>0</v>
      </c>
      <c r="J143" s="7">
        <v>0</v>
      </c>
      <c r="K143" s="7">
        <v>0</v>
      </c>
      <c r="L143" s="7">
        <v>0</v>
      </c>
      <c r="M143" s="7">
        <f t="shared" si="112"/>
        <v>0</v>
      </c>
      <c r="N143" s="7">
        <v>0</v>
      </c>
      <c r="O143" s="7">
        <v>0</v>
      </c>
      <c r="P143" s="7">
        <v>0</v>
      </c>
      <c r="Q143" s="7">
        <v>0</v>
      </c>
      <c r="R143" s="34">
        <v>132</v>
      </c>
    </row>
    <row r="144" spans="1:18" s="4" customFormat="1" x14ac:dyDescent="0.2">
      <c r="A144" s="20">
        <v>133</v>
      </c>
      <c r="B144" s="27" t="s">
        <v>17</v>
      </c>
      <c r="C144" s="7">
        <f t="shared" si="110"/>
        <v>3425.2000000000003</v>
      </c>
      <c r="D144" s="7">
        <v>801.1</v>
      </c>
      <c r="E144" s="7">
        <v>1158</v>
      </c>
      <c r="F144" s="7">
        <v>743.30000000000007</v>
      </c>
      <c r="G144" s="7">
        <v>722.80000000000007</v>
      </c>
      <c r="H144" s="7">
        <f t="shared" si="111"/>
        <v>4115.3999999999996</v>
      </c>
      <c r="I144" s="6">
        <v>949.40000000000009</v>
      </c>
      <c r="J144" s="6">
        <v>1220.5999999999999</v>
      </c>
      <c r="K144" s="6">
        <v>1009.4000000000002</v>
      </c>
      <c r="L144" s="6">
        <v>936</v>
      </c>
      <c r="M144" s="7">
        <f t="shared" si="112"/>
        <v>4496.7</v>
      </c>
      <c r="N144" s="6">
        <v>961.69999999999993</v>
      </c>
      <c r="O144" s="6">
        <v>1253.0999999999999</v>
      </c>
      <c r="P144" s="6">
        <v>1094.0999999999999</v>
      </c>
      <c r="Q144" s="6">
        <v>1187.8000000000002</v>
      </c>
      <c r="R144" s="34">
        <v>133</v>
      </c>
    </row>
    <row r="145" spans="1:18" s="4" customFormat="1" ht="15.75" x14ac:dyDescent="0.25">
      <c r="A145" s="20">
        <v>134</v>
      </c>
      <c r="B145" s="39" t="s">
        <v>33</v>
      </c>
      <c r="C145" s="41">
        <f>SUM(C146+C147+C148+C149+C150+C151)</f>
        <v>213.79999999999995</v>
      </c>
      <c r="D145" s="41">
        <f t="shared" ref="D145:G145" si="113">SUM(D146+D147+D148+D149+D150+D151)</f>
        <v>-145.80000000000007</v>
      </c>
      <c r="E145" s="41">
        <f t="shared" si="113"/>
        <v>-262.39999999999986</v>
      </c>
      <c r="F145" s="41">
        <f t="shared" si="113"/>
        <v>41.199999999999932</v>
      </c>
      <c r="G145" s="41">
        <f t="shared" si="113"/>
        <v>580.79999999999995</v>
      </c>
      <c r="H145" s="41">
        <f>SUM(H146+H147+H148+H149+H150+H151)</f>
        <v>210.2999999999999</v>
      </c>
      <c r="I145" s="41">
        <f t="shared" ref="I145:L145" si="114">SUM(I146+I147+I148+I149+I150+I151)</f>
        <v>701</v>
      </c>
      <c r="J145" s="41">
        <f t="shared" si="114"/>
        <v>73.200000000000045</v>
      </c>
      <c r="K145" s="41">
        <f t="shared" si="114"/>
        <v>-697.5</v>
      </c>
      <c r="L145" s="41">
        <f t="shared" si="114"/>
        <v>133.60000000000002</v>
      </c>
      <c r="M145" s="41">
        <f>SUM(M146+M147+M148+M149+M150+M151)</f>
        <v>767.00000000000011</v>
      </c>
      <c r="N145" s="41">
        <f t="shared" ref="N145:Q145" si="115">SUM(N146+N147+N148+N149+N150+N151)</f>
        <v>-248.59999999999994</v>
      </c>
      <c r="O145" s="41">
        <f t="shared" si="115"/>
        <v>215.7</v>
      </c>
      <c r="P145" s="41">
        <f t="shared" si="115"/>
        <v>452.8</v>
      </c>
      <c r="Q145" s="41">
        <f t="shared" si="115"/>
        <v>347.09999999999997</v>
      </c>
      <c r="R145" s="34">
        <v>134</v>
      </c>
    </row>
    <row r="146" spans="1:18" s="4" customFormat="1" x14ac:dyDescent="0.2">
      <c r="A146" s="20">
        <v>135</v>
      </c>
      <c r="B146" s="26" t="s">
        <v>12</v>
      </c>
      <c r="C146" s="7">
        <f t="shared" ref="C146:C151" si="116">D146+E146+F146+G146</f>
        <v>-20.299999999999997</v>
      </c>
      <c r="D146" s="7">
        <v>-1.5</v>
      </c>
      <c r="E146" s="7">
        <v>-5.7</v>
      </c>
      <c r="F146" s="7">
        <v>-5.5</v>
      </c>
      <c r="G146" s="7">
        <v>-7.6</v>
      </c>
      <c r="H146" s="7">
        <f t="shared" ref="H146:H151" si="117">I146+J146+K146+L146</f>
        <v>-5.6</v>
      </c>
      <c r="I146" s="6">
        <v>-1.2</v>
      </c>
      <c r="J146" s="6">
        <v>-1.7</v>
      </c>
      <c r="K146" s="6">
        <v>-1.3</v>
      </c>
      <c r="L146" s="6">
        <v>-1.4</v>
      </c>
      <c r="M146" s="7">
        <f t="shared" ref="M146:M151" si="118">N146+O146+P146+Q146</f>
        <v>-6.7000000000000011</v>
      </c>
      <c r="N146" s="6">
        <v>-1.5</v>
      </c>
      <c r="O146" s="6">
        <v>-1.9000000000000001</v>
      </c>
      <c r="P146" s="6">
        <v>-1.7</v>
      </c>
      <c r="Q146" s="6">
        <v>-1.6</v>
      </c>
      <c r="R146" s="34">
        <v>135</v>
      </c>
    </row>
    <row r="147" spans="1:18" s="4" customFormat="1" x14ac:dyDescent="0.2">
      <c r="A147" s="20">
        <v>136</v>
      </c>
      <c r="B147" s="26" t="s">
        <v>13</v>
      </c>
      <c r="C147" s="7">
        <f t="shared" si="116"/>
        <v>107.40000000000013</v>
      </c>
      <c r="D147" s="7">
        <v>-607.29999999999995</v>
      </c>
      <c r="E147" s="7">
        <v>201.20000000000002</v>
      </c>
      <c r="F147" s="7">
        <v>404.6</v>
      </c>
      <c r="G147" s="7">
        <v>108.90000000000002</v>
      </c>
      <c r="H147" s="7">
        <f t="shared" si="117"/>
        <v>-105.69999999999999</v>
      </c>
      <c r="I147" s="6">
        <v>-411.3</v>
      </c>
      <c r="J147" s="6">
        <v>383.50000000000006</v>
      </c>
      <c r="K147" s="6">
        <v>-352.7</v>
      </c>
      <c r="L147" s="6">
        <v>274.79999999999995</v>
      </c>
      <c r="M147" s="7">
        <f t="shared" si="118"/>
        <v>-180.79999999999995</v>
      </c>
      <c r="N147" s="6">
        <v>-34.599999999999987</v>
      </c>
      <c r="O147" s="6">
        <v>-654.79999999999995</v>
      </c>
      <c r="P147" s="6">
        <v>496.1</v>
      </c>
      <c r="Q147" s="6">
        <v>12.500000000000014</v>
      </c>
      <c r="R147" s="34">
        <v>136</v>
      </c>
    </row>
    <row r="148" spans="1:18" s="4" customFormat="1" x14ac:dyDescent="0.2">
      <c r="A148" s="20">
        <v>137</v>
      </c>
      <c r="B148" s="26" t="s">
        <v>14</v>
      </c>
      <c r="C148" s="7">
        <f t="shared" si="116"/>
        <v>118.70000000000002</v>
      </c>
      <c r="D148" s="7">
        <v>40.100000000000009</v>
      </c>
      <c r="E148" s="7">
        <v>-216.2</v>
      </c>
      <c r="F148" s="7">
        <v>56.500000000000007</v>
      </c>
      <c r="G148" s="7">
        <v>238.29999999999998</v>
      </c>
      <c r="H148" s="7">
        <f t="shared" si="117"/>
        <v>-143.80000000000001</v>
      </c>
      <c r="I148" s="6">
        <v>-115.30000000000001</v>
      </c>
      <c r="J148" s="6">
        <v>43.599999999999994</v>
      </c>
      <c r="K148" s="6">
        <v>0.7</v>
      </c>
      <c r="L148" s="6">
        <v>-72.8</v>
      </c>
      <c r="M148" s="7">
        <f t="shared" si="118"/>
        <v>-129.09999999999997</v>
      </c>
      <c r="N148" s="6">
        <v>-81.199999999999989</v>
      </c>
      <c r="O148" s="6">
        <v>18.900000000000002</v>
      </c>
      <c r="P148" s="6">
        <v>-14.2</v>
      </c>
      <c r="Q148" s="6">
        <v>-52.59999999999998</v>
      </c>
      <c r="R148" s="34">
        <v>137</v>
      </c>
    </row>
    <row r="149" spans="1:18" s="4" customFormat="1" x14ac:dyDescent="0.2">
      <c r="A149" s="20">
        <v>138</v>
      </c>
      <c r="B149" s="26" t="s">
        <v>15</v>
      </c>
      <c r="C149" s="7">
        <f t="shared" si="116"/>
        <v>41.79999999999999</v>
      </c>
      <c r="D149" s="7">
        <v>-11.600000000000001</v>
      </c>
      <c r="E149" s="7">
        <v>-73.599999999999994</v>
      </c>
      <c r="F149" s="7">
        <v>156.89999999999998</v>
      </c>
      <c r="G149" s="7">
        <v>-29.9</v>
      </c>
      <c r="H149" s="7">
        <f t="shared" si="117"/>
        <v>-580.30000000000007</v>
      </c>
      <c r="I149" s="6">
        <v>221.29999999999998</v>
      </c>
      <c r="J149" s="6">
        <v>-388.6</v>
      </c>
      <c r="K149" s="6">
        <v>-318</v>
      </c>
      <c r="L149" s="6">
        <v>-95</v>
      </c>
      <c r="M149" s="7">
        <f t="shared" si="118"/>
        <v>327.39999999999998</v>
      </c>
      <c r="N149" s="6">
        <v>35.599999999999994</v>
      </c>
      <c r="O149" s="6">
        <v>-110.39999999999999</v>
      </c>
      <c r="P149" s="6">
        <v>-29.6</v>
      </c>
      <c r="Q149" s="6">
        <v>431.79999999999995</v>
      </c>
      <c r="R149" s="34">
        <v>138</v>
      </c>
    </row>
    <row r="150" spans="1:18" s="4" customFormat="1" x14ac:dyDescent="0.2">
      <c r="A150" s="20">
        <v>139</v>
      </c>
      <c r="B150" s="26" t="s">
        <v>16</v>
      </c>
      <c r="C150" s="7">
        <f t="shared" si="116"/>
        <v>871.2</v>
      </c>
      <c r="D150" s="7">
        <v>871.2</v>
      </c>
      <c r="E150" s="7">
        <v>0</v>
      </c>
      <c r="F150" s="7">
        <v>0</v>
      </c>
      <c r="G150" s="7">
        <v>0</v>
      </c>
      <c r="H150" s="7">
        <f t="shared" si="117"/>
        <v>1000</v>
      </c>
      <c r="I150" s="7">
        <v>1000</v>
      </c>
      <c r="J150" s="7">
        <v>0</v>
      </c>
      <c r="K150" s="7">
        <v>0</v>
      </c>
      <c r="L150" s="7">
        <v>0</v>
      </c>
      <c r="M150" s="7">
        <f t="shared" si="118"/>
        <v>1046.5999999999999</v>
      </c>
      <c r="N150" s="7">
        <v>0</v>
      </c>
      <c r="O150" s="7">
        <v>1046.5999999999999</v>
      </c>
      <c r="P150" s="7">
        <v>0</v>
      </c>
      <c r="Q150" s="7">
        <v>0</v>
      </c>
      <c r="R150" s="34">
        <v>139</v>
      </c>
    </row>
    <row r="151" spans="1:18" s="4" customFormat="1" x14ac:dyDescent="0.2">
      <c r="A151" s="20">
        <v>140</v>
      </c>
      <c r="B151" s="26" t="s">
        <v>17</v>
      </c>
      <c r="C151" s="7">
        <f t="shared" si="116"/>
        <v>-905.00000000000023</v>
      </c>
      <c r="D151" s="7">
        <v>-436.70000000000016</v>
      </c>
      <c r="E151" s="7">
        <v>-168.09999999999988</v>
      </c>
      <c r="F151" s="7">
        <v>-571.30000000000007</v>
      </c>
      <c r="G151" s="7">
        <v>271.09999999999997</v>
      </c>
      <c r="H151" s="7">
        <f t="shared" si="117"/>
        <v>45.699999999999974</v>
      </c>
      <c r="I151" s="6">
        <v>7.5</v>
      </c>
      <c r="J151" s="6">
        <v>36.399999999999977</v>
      </c>
      <c r="K151" s="6">
        <v>-26.200000000000045</v>
      </c>
      <c r="L151" s="6">
        <v>28.000000000000043</v>
      </c>
      <c r="M151" s="7">
        <f t="shared" si="118"/>
        <v>-290.39999999999998</v>
      </c>
      <c r="N151" s="6">
        <v>-166.89999999999995</v>
      </c>
      <c r="O151" s="6">
        <v>-82.7</v>
      </c>
      <c r="P151" s="6">
        <v>2.2000000000000002</v>
      </c>
      <c r="Q151" s="6">
        <v>-43</v>
      </c>
      <c r="R151" s="34">
        <v>140</v>
      </c>
    </row>
    <row r="152" spans="1:18" s="4" customFormat="1" ht="15.75" x14ac:dyDescent="0.25">
      <c r="A152" s="20">
        <v>141</v>
      </c>
      <c r="B152" s="39" t="s">
        <v>34</v>
      </c>
      <c r="C152" s="41">
        <f>SUM(C153+C154+C155+C156+C157+C158)</f>
        <v>-381.20000000000027</v>
      </c>
      <c r="D152" s="41">
        <f t="shared" ref="D152:G152" si="119">SUM(D153+D154+D155+D156+D157+D158)</f>
        <v>635.5</v>
      </c>
      <c r="E152" s="41">
        <f t="shared" si="119"/>
        <v>-200.09999999999997</v>
      </c>
      <c r="F152" s="41">
        <f t="shared" si="119"/>
        <v>-26.400000000000034</v>
      </c>
      <c r="G152" s="41">
        <f t="shared" si="119"/>
        <v>-790.2000000000005</v>
      </c>
      <c r="H152" s="41">
        <f>SUM(H153+H154+H155+H156+H157+H158)</f>
        <v>693.39999999999941</v>
      </c>
      <c r="I152" s="41">
        <f t="shared" ref="I152:L152" si="120">SUM(I153+I154+I155+I156+I157+I158)</f>
        <v>-17.000000000000227</v>
      </c>
      <c r="J152" s="41">
        <f t="shared" si="120"/>
        <v>-361.70000000000016</v>
      </c>
      <c r="K152" s="41">
        <f t="shared" si="120"/>
        <v>607.19999999999982</v>
      </c>
      <c r="L152" s="41">
        <f t="shared" si="120"/>
        <v>464.89999999999992</v>
      </c>
      <c r="M152" s="41">
        <f>SUM(M153+M154+M155+M156+M157+M158)</f>
        <v>-758.89999999999964</v>
      </c>
      <c r="N152" s="41">
        <f t="shared" ref="N152:Q152" si="121">SUM(N153+N154+N155+N156+N157+N158)</f>
        <v>-963.1</v>
      </c>
      <c r="O152" s="41">
        <f t="shared" si="121"/>
        <v>161.10000000000005</v>
      </c>
      <c r="P152" s="41">
        <f t="shared" si="121"/>
        <v>-366.39999999999975</v>
      </c>
      <c r="Q152" s="41">
        <f t="shared" si="121"/>
        <v>409.50000000000011</v>
      </c>
      <c r="R152" s="34">
        <v>141</v>
      </c>
    </row>
    <row r="153" spans="1:18" s="4" customFormat="1" x14ac:dyDescent="0.2">
      <c r="A153" s="20">
        <v>142</v>
      </c>
      <c r="B153" s="26" t="s">
        <v>12</v>
      </c>
      <c r="C153" s="7">
        <f t="shared" ref="C153:C159" si="122">D153+E153+F153+G153</f>
        <v>-573.9</v>
      </c>
      <c r="D153" s="7">
        <v>-270.2</v>
      </c>
      <c r="E153" s="7">
        <v>-76.699999999999989</v>
      </c>
      <c r="F153" s="7">
        <v>-101.80000000000001</v>
      </c>
      <c r="G153" s="7">
        <v>-125.2</v>
      </c>
      <c r="H153" s="7">
        <f t="shared" ref="H153:H159" si="123">I153+J153+K153+L153</f>
        <v>-423.1</v>
      </c>
      <c r="I153" s="6">
        <v>-65.400000000000006</v>
      </c>
      <c r="J153" s="6">
        <v>-106.9</v>
      </c>
      <c r="K153" s="6">
        <v>-130.30000000000001</v>
      </c>
      <c r="L153" s="6">
        <v>-120.5</v>
      </c>
      <c r="M153" s="7">
        <f t="shared" ref="M153:M159" si="124">N153+O153+P153+Q153</f>
        <v>-444.7</v>
      </c>
      <c r="N153" s="6">
        <v>-119.5</v>
      </c>
      <c r="O153" s="6">
        <v>-115.9</v>
      </c>
      <c r="P153" s="6">
        <v>-121.79999999999998</v>
      </c>
      <c r="Q153" s="6">
        <v>-87.5</v>
      </c>
      <c r="R153" s="34">
        <v>142</v>
      </c>
    </row>
    <row r="154" spans="1:18" s="4" customFormat="1" x14ac:dyDescent="0.2">
      <c r="A154" s="20">
        <v>143</v>
      </c>
      <c r="B154" s="26" t="s">
        <v>13</v>
      </c>
      <c r="C154" s="7">
        <f t="shared" si="122"/>
        <v>1567.7</v>
      </c>
      <c r="D154" s="7">
        <v>1339.8</v>
      </c>
      <c r="E154" s="7">
        <v>11.4</v>
      </c>
      <c r="F154" s="7">
        <v>161.80000000000001</v>
      </c>
      <c r="G154" s="7">
        <v>54.7</v>
      </c>
      <c r="H154" s="7">
        <f t="shared" si="123"/>
        <v>2101.3999999999996</v>
      </c>
      <c r="I154" s="6">
        <v>741.60000000000014</v>
      </c>
      <c r="J154" s="6">
        <v>21.4</v>
      </c>
      <c r="K154" s="6">
        <v>1319.1999999999998</v>
      </c>
      <c r="L154" s="6">
        <v>19.2</v>
      </c>
      <c r="M154" s="7">
        <f t="shared" si="124"/>
        <v>1261.3000000000002</v>
      </c>
      <c r="N154" s="6">
        <v>-263.39999999999986</v>
      </c>
      <c r="O154" s="6">
        <v>852.5</v>
      </c>
      <c r="P154" s="6">
        <v>335.80000000000007</v>
      </c>
      <c r="Q154" s="6">
        <v>336.40000000000003</v>
      </c>
      <c r="R154" s="34">
        <v>143</v>
      </c>
    </row>
    <row r="155" spans="1:18" s="4" customFormat="1" x14ac:dyDescent="0.2">
      <c r="A155" s="20">
        <v>144</v>
      </c>
      <c r="B155" s="26" t="s">
        <v>14</v>
      </c>
      <c r="C155" s="7">
        <f t="shared" si="122"/>
        <v>-264.49999999999989</v>
      </c>
      <c r="D155" s="7">
        <v>-159.19999999999993</v>
      </c>
      <c r="E155" s="7">
        <v>128.30000000000004</v>
      </c>
      <c r="F155" s="7">
        <v>-42.5</v>
      </c>
      <c r="G155" s="7">
        <v>-191.10000000000002</v>
      </c>
      <c r="H155" s="7">
        <f t="shared" si="123"/>
        <v>-279.00000000000011</v>
      </c>
      <c r="I155" s="6">
        <v>48.199999999999989</v>
      </c>
      <c r="J155" s="6">
        <v>-128.19999999999999</v>
      </c>
      <c r="K155" s="6">
        <v>-226.10000000000008</v>
      </c>
      <c r="L155" s="6">
        <v>27.099999999999994</v>
      </c>
      <c r="M155" s="7">
        <f t="shared" si="124"/>
        <v>-23.300000000000004</v>
      </c>
      <c r="N155" s="6">
        <v>22.899999999999977</v>
      </c>
      <c r="O155" s="6">
        <v>-33.200000000000003</v>
      </c>
      <c r="P155" s="6">
        <v>2.9</v>
      </c>
      <c r="Q155" s="6">
        <v>-15.899999999999977</v>
      </c>
      <c r="R155" s="34">
        <v>144</v>
      </c>
    </row>
    <row r="156" spans="1:18" s="4" customFormat="1" x14ac:dyDescent="0.2">
      <c r="A156" s="20">
        <v>145</v>
      </c>
      <c r="B156" s="26" t="s">
        <v>15</v>
      </c>
      <c r="C156" s="7">
        <f t="shared" si="122"/>
        <v>-133.30000000000001</v>
      </c>
      <c r="D156" s="7">
        <v>79</v>
      </c>
      <c r="E156" s="7">
        <v>54.2</v>
      </c>
      <c r="F156" s="7">
        <v>-318.7</v>
      </c>
      <c r="G156" s="7">
        <v>52.2</v>
      </c>
      <c r="H156" s="7">
        <f t="shared" si="123"/>
        <v>634.09999999999991</v>
      </c>
      <c r="I156" s="6">
        <v>-326.10000000000002</v>
      </c>
      <c r="J156" s="6">
        <v>293.39999999999998</v>
      </c>
      <c r="K156" s="6">
        <v>103.8</v>
      </c>
      <c r="L156" s="6">
        <v>563</v>
      </c>
      <c r="M156" s="7">
        <f t="shared" si="124"/>
        <v>-434.49999999999994</v>
      </c>
      <c r="N156" s="6">
        <v>-342.1</v>
      </c>
      <c r="O156" s="6">
        <v>-192.4</v>
      </c>
      <c r="P156" s="6">
        <v>-369.3</v>
      </c>
      <c r="Q156" s="6">
        <v>469.3</v>
      </c>
      <c r="R156" s="34">
        <v>145</v>
      </c>
    </row>
    <row r="157" spans="1:18" s="4" customFormat="1" x14ac:dyDescent="0.2">
      <c r="A157" s="20">
        <v>146</v>
      </c>
      <c r="B157" s="26" t="s">
        <v>16</v>
      </c>
      <c r="C157" s="7">
        <f t="shared" si="122"/>
        <v>429.90000000000003</v>
      </c>
      <c r="D157" s="7">
        <v>-52.300000000000011</v>
      </c>
      <c r="E157" s="7">
        <v>-86.9</v>
      </c>
      <c r="F157" s="7">
        <v>556.80000000000007</v>
      </c>
      <c r="G157" s="7">
        <v>12.3</v>
      </c>
      <c r="H157" s="7">
        <f t="shared" si="123"/>
        <v>238.39999999999998</v>
      </c>
      <c r="I157" s="6">
        <v>-0.5</v>
      </c>
      <c r="J157" s="6">
        <v>-44.600000000000023</v>
      </c>
      <c r="K157" s="6">
        <v>-88.8</v>
      </c>
      <c r="L157" s="6">
        <v>372.3</v>
      </c>
      <c r="M157" s="7">
        <f t="shared" si="124"/>
        <v>388.90000000000009</v>
      </c>
      <c r="N157" s="6">
        <v>182.6</v>
      </c>
      <c r="O157" s="6">
        <v>-133.79999999999998</v>
      </c>
      <c r="P157" s="6">
        <v>224.8</v>
      </c>
      <c r="Q157" s="6">
        <v>115.30000000000004</v>
      </c>
      <c r="R157" s="34">
        <v>146</v>
      </c>
    </row>
    <row r="158" spans="1:18" s="4" customFormat="1" x14ac:dyDescent="0.2">
      <c r="A158" s="20">
        <v>147</v>
      </c>
      <c r="B158" s="26" t="s">
        <v>17</v>
      </c>
      <c r="C158" s="7">
        <f t="shared" si="122"/>
        <v>-1407.1000000000006</v>
      </c>
      <c r="D158" s="7">
        <v>-301.59999999999997</v>
      </c>
      <c r="E158" s="7">
        <v>-230.4</v>
      </c>
      <c r="F158" s="7">
        <v>-282.00000000000011</v>
      </c>
      <c r="G158" s="7">
        <v>-593.10000000000048</v>
      </c>
      <c r="H158" s="7">
        <f t="shared" si="123"/>
        <v>-1578.4000000000003</v>
      </c>
      <c r="I158" s="6">
        <v>-414.8000000000003</v>
      </c>
      <c r="J158" s="6">
        <v>-396.80000000000013</v>
      </c>
      <c r="K158" s="6">
        <v>-370.59999999999997</v>
      </c>
      <c r="L158" s="6">
        <v>-396.2000000000001</v>
      </c>
      <c r="M158" s="7">
        <f t="shared" si="124"/>
        <v>-1506.6</v>
      </c>
      <c r="N158" s="6">
        <v>-443.60000000000014</v>
      </c>
      <c r="O158" s="6">
        <v>-216.1</v>
      </c>
      <c r="P158" s="6">
        <v>-438.79999999999984</v>
      </c>
      <c r="Q158" s="6">
        <v>-408.1</v>
      </c>
      <c r="R158" s="34">
        <v>147</v>
      </c>
    </row>
    <row r="159" spans="1:18" s="4" customFormat="1" ht="15.75" x14ac:dyDescent="0.25">
      <c r="A159" s="20">
        <v>148</v>
      </c>
      <c r="B159" s="39" t="s">
        <v>35</v>
      </c>
      <c r="C159" s="41">
        <f t="shared" si="122"/>
        <v>77.599999999999994</v>
      </c>
      <c r="D159" s="41">
        <v>-768.2</v>
      </c>
      <c r="E159" s="41">
        <v>395.70000000000005</v>
      </c>
      <c r="F159" s="41">
        <v>233.1</v>
      </c>
      <c r="G159" s="41">
        <v>217</v>
      </c>
      <c r="H159" s="41">
        <f t="shared" si="123"/>
        <v>-608.89999999999986</v>
      </c>
      <c r="I159" s="42">
        <v>-793.69999999999993</v>
      </c>
      <c r="J159" s="42">
        <v>-76.599999999999994</v>
      </c>
      <c r="K159" s="42">
        <v>661.2</v>
      </c>
      <c r="L159" s="42">
        <v>-399.8</v>
      </c>
      <c r="M159" s="41">
        <f t="shared" si="124"/>
        <v>971.2</v>
      </c>
      <c r="N159" s="42">
        <v>747</v>
      </c>
      <c r="O159" s="42">
        <v>-587.59999999999991</v>
      </c>
      <c r="P159" s="42">
        <v>561.5</v>
      </c>
      <c r="Q159" s="42">
        <v>250.29999999999998</v>
      </c>
      <c r="R159" s="34">
        <v>148</v>
      </c>
    </row>
    <row r="160" spans="1:18" s="4" customFormat="1" ht="15" customHeight="1" x14ac:dyDescent="0.25">
      <c r="A160" s="20">
        <v>149</v>
      </c>
      <c r="B160" s="56" t="s">
        <v>36</v>
      </c>
      <c r="C160" s="57">
        <f t="shared" ref="C160" si="125">-C12-C103</f>
        <v>370.49999999999909</v>
      </c>
      <c r="D160" s="57">
        <f>-D12-D103</f>
        <v>269.29999999999882</v>
      </c>
      <c r="E160" s="57">
        <f t="shared" ref="E160:M160" si="126">-E12-E103</f>
        <v>-226.49999999999909</v>
      </c>
      <c r="F160" s="57">
        <f t="shared" si="126"/>
        <v>509.69999999999891</v>
      </c>
      <c r="G160" s="57">
        <f t="shared" si="126"/>
        <v>-182.0000000000008</v>
      </c>
      <c r="H160" s="57">
        <f t="shared" si="126"/>
        <v>-2199.699999999998</v>
      </c>
      <c r="I160" s="57">
        <f>-I12-I103</f>
        <v>-386.10000000000127</v>
      </c>
      <c r="J160" s="57">
        <f t="shared" ref="J160:L160" si="127">-J12-J103</f>
        <v>-589.79999999999927</v>
      </c>
      <c r="K160" s="57">
        <f t="shared" si="127"/>
        <v>-871.19999999999868</v>
      </c>
      <c r="L160" s="57">
        <f t="shared" si="127"/>
        <v>-352.59999999999968</v>
      </c>
      <c r="M160" s="57">
        <f t="shared" si="126"/>
        <v>-3401.4000000000024</v>
      </c>
      <c r="N160" s="57">
        <f>-N12-N103</f>
        <v>-333.10000000000099</v>
      </c>
      <c r="O160" s="57">
        <f t="shared" ref="O160:Q160" si="128">-O12-O103</f>
        <v>-614.80000000000098</v>
      </c>
      <c r="P160" s="57">
        <f t="shared" si="128"/>
        <v>-966.90000000000032</v>
      </c>
      <c r="Q160" s="57">
        <f t="shared" si="128"/>
        <v>-1486.5999999999995</v>
      </c>
      <c r="R160" s="34">
        <v>149</v>
      </c>
    </row>
    <row r="161" spans="1:18" s="4" customFormat="1" ht="6" customHeight="1" x14ac:dyDescent="0.2">
      <c r="A161" s="21"/>
      <c r="B161" s="28"/>
      <c r="C161" s="8"/>
      <c r="D161" s="8"/>
      <c r="E161" s="8"/>
      <c r="F161" s="8"/>
      <c r="G161" s="8"/>
      <c r="H161" s="9"/>
      <c r="I161" s="31"/>
      <c r="J161" s="32"/>
      <c r="K161" s="32"/>
      <c r="L161" s="32"/>
      <c r="M161" s="32"/>
      <c r="N161" s="32"/>
      <c r="O161" s="32"/>
      <c r="P161" s="32"/>
      <c r="Q161" s="32"/>
      <c r="R161" s="35"/>
    </row>
    <row r="162" spans="1:18" ht="6" customHeight="1" x14ac:dyDescent="0.2">
      <c r="B162" s="10"/>
      <c r="C162" s="11"/>
      <c r="D162" s="11"/>
      <c r="E162" s="11"/>
      <c r="F162" s="11"/>
      <c r="G162" s="11"/>
      <c r="H162" s="12"/>
      <c r="I162" s="5"/>
      <c r="J162" s="5"/>
      <c r="K162" s="5"/>
      <c r="L162" s="5"/>
      <c r="M162" s="5"/>
      <c r="N162" s="4"/>
      <c r="O162" s="4"/>
      <c r="P162" s="4"/>
      <c r="Q162" s="4"/>
    </row>
    <row r="163" spans="1:18" x14ac:dyDescent="0.2">
      <c r="A163" s="60" t="s">
        <v>46</v>
      </c>
    </row>
    <row r="164" spans="1:18" x14ac:dyDescent="0.2">
      <c r="A164" s="1" t="s">
        <v>7</v>
      </c>
    </row>
    <row r="165" spans="1:18" x14ac:dyDescent="0.2">
      <c r="A165" s="1" t="s">
        <v>8</v>
      </c>
    </row>
    <row r="168" spans="1:18" x14ac:dyDescent="0.2">
      <c r="B168" s="3"/>
    </row>
    <row r="169" spans="1:18" x14ac:dyDescent="0.2">
      <c r="B169" s="3"/>
    </row>
    <row r="170" spans="1:18" x14ac:dyDescent="0.2">
      <c r="B170" s="3"/>
    </row>
  </sheetData>
  <mergeCells count="13">
    <mergeCell ref="M9:M10"/>
    <mergeCell ref="C9:C10"/>
    <mergeCell ref="D9:G9"/>
    <mergeCell ref="H9:H10"/>
    <mergeCell ref="C6:G6"/>
    <mergeCell ref="C7:G7"/>
    <mergeCell ref="C8:G8"/>
    <mergeCell ref="H8:L8"/>
    <mergeCell ref="I9:L9"/>
    <mergeCell ref="H6:Q6"/>
    <mergeCell ref="H7:Q7"/>
    <mergeCell ref="M8:Q8"/>
    <mergeCell ref="N9:Q9"/>
  </mergeCells>
  <pageMargins left="0.74803149606299213" right="0.74803149606299213" top="0.98425196850393704" bottom="0.98425196850393704" header="0.31496062992125984" footer="0.31496062992125984"/>
  <pageSetup scale="70" pageOrder="overThenDown" orientation="portrait" r:id="rId1"/>
  <rowBreaks count="1" manualBreakCount="1">
    <brk id="1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2018-02-27T20:26:53Z</cp:lastPrinted>
  <dcterms:created xsi:type="dcterms:W3CDTF">1999-03-04T17:28:54Z</dcterms:created>
  <dcterms:modified xsi:type="dcterms:W3CDTF">2018-03-09T18:23:34Z</dcterms:modified>
</cp:coreProperties>
</file>